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19"/>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7" documentId="13_ncr:1_{920C33E3-E735-4646-940A-FC4CF6F048FE}" xr6:coauthVersionLast="47" xr6:coauthVersionMax="47" xr10:uidLastSave="{94AB1C69-4324-42E9-A8DF-73ADB5457424}"/>
  <bookViews>
    <workbookView xWindow="0" yWindow="0" windowWidth="20490" windowHeight="7080" firstSheet="1" activeTab="6" xr2:uid="{00000000-000D-0000-FFFF-FFFF00000000}"/>
  </bookViews>
  <sheets>
    <sheet name="＜見本＞報告書" sheetId="20" r:id="rId1"/>
    <sheet name="報告書" sheetId="14" r:id="rId2"/>
    <sheet name="＜見本＞旅行行程表及び旅費積算書" sheetId="21" r:id="rId3"/>
    <sheet name="A" sheetId="15" r:id="rId4"/>
    <sheet name="B" sheetId="16" r:id="rId5"/>
    <sheet name="C" sheetId="17" r:id="rId6"/>
    <sheet name="確約書" sheetId="22" r:id="rId7"/>
    <sheet name="(参考)宿泊料等" sheetId="18" r:id="rId8"/>
  </sheets>
  <definedNames>
    <definedName name="_xlnm.Print_Area" localSheetId="0">'＜見本＞報告書'!$A$1:$AI$45</definedName>
    <definedName name="_xlnm.Print_Area" localSheetId="2">'＜見本＞旅行行程表及び旅費積算書'!$A$1:$Q$26</definedName>
    <definedName name="_xlnm.Print_Area" localSheetId="3">A!$A$1:$Q$50</definedName>
    <definedName name="_xlnm.Print_Area" localSheetId="4">B!$A$1:$Q$50</definedName>
    <definedName name="_xlnm.Print_Area" localSheetId="5">'C'!$A$1:$Q$50</definedName>
    <definedName name="_xlnm.Print_Area" localSheetId="1">報告書!$A$1:$AI$45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3" i="22" l="1"/>
  <c r="U12" i="22"/>
  <c r="U11" i="22"/>
  <c r="B6" i="17" l="1"/>
  <c r="B5" i="17"/>
  <c r="B6" i="16"/>
  <c r="B5" i="16"/>
  <c r="B6" i="15"/>
  <c r="B5" i="15"/>
  <c r="B6" i="21" l="1"/>
  <c r="B5" i="21"/>
  <c r="N12" i="21"/>
  <c r="M12" i="21"/>
  <c r="J12" i="21"/>
  <c r="M5" i="21" s="1"/>
  <c r="Q11" i="21"/>
  <c r="L11" i="21"/>
  <c r="O11" i="21" s="1"/>
  <c r="P11" i="21" s="1"/>
  <c r="Q10" i="21"/>
  <c r="L10" i="21"/>
  <c r="O10" i="21" s="1"/>
  <c r="Q9" i="21"/>
  <c r="Q12" i="21" s="1"/>
  <c r="L9" i="21"/>
  <c r="L12" i="21" s="1"/>
  <c r="F25" i="18"/>
  <c r="F24" i="18"/>
  <c r="F23" i="18"/>
  <c r="F22" i="18"/>
  <c r="F21" i="18"/>
  <c r="F20" i="18"/>
  <c r="F19" i="18"/>
  <c r="F18" i="18"/>
  <c r="F17" i="18"/>
  <c r="F16" i="18"/>
  <c r="F15" i="18"/>
  <c r="F14" i="18"/>
  <c r="F13" i="18"/>
  <c r="F12" i="18"/>
  <c r="F11" i="18"/>
  <c r="F10" i="18"/>
  <c r="F9" i="18"/>
  <c r="F8" i="18"/>
  <c r="F7" i="18"/>
  <c r="F6" i="18"/>
  <c r="F5" i="18"/>
  <c r="F4" i="18"/>
  <c r="F3" i="18"/>
  <c r="N21" i="17"/>
  <c r="M21" i="17"/>
  <c r="J21" i="17"/>
  <c r="Q20" i="17"/>
  <c r="L20" i="17"/>
  <c r="O20" i="17" s="1"/>
  <c r="P20" i="17" s="1"/>
  <c r="Q19" i="17"/>
  <c r="L19" i="17"/>
  <c r="O19" i="17" s="1"/>
  <c r="P19" i="17" s="1"/>
  <c r="Q18" i="17"/>
  <c r="L18" i="17"/>
  <c r="O18" i="17" s="1"/>
  <c r="P18" i="17" s="1"/>
  <c r="Q17" i="17"/>
  <c r="L17" i="17"/>
  <c r="O17" i="17" s="1"/>
  <c r="P17" i="17" s="1"/>
  <c r="Q16" i="17"/>
  <c r="L16" i="17"/>
  <c r="O16" i="17" s="1"/>
  <c r="P16" i="17" s="1"/>
  <c r="Q15" i="17"/>
  <c r="L15" i="17"/>
  <c r="O15" i="17" s="1"/>
  <c r="P15" i="17" s="1"/>
  <c r="Q14" i="17"/>
  <c r="L14" i="17"/>
  <c r="O14" i="17" s="1"/>
  <c r="P14" i="17" s="1"/>
  <c r="Q13" i="17"/>
  <c r="L13" i="17"/>
  <c r="O13" i="17" s="1"/>
  <c r="P13" i="17" s="1"/>
  <c r="Q12" i="17"/>
  <c r="L12" i="17"/>
  <c r="O12" i="17" s="1"/>
  <c r="P12" i="17" s="1"/>
  <c r="Q11" i="17"/>
  <c r="L11" i="17"/>
  <c r="O11" i="17" s="1"/>
  <c r="P11" i="17" s="1"/>
  <c r="Q10" i="17"/>
  <c r="L10" i="17"/>
  <c r="O10" i="17" s="1"/>
  <c r="P10" i="17" s="1"/>
  <c r="Q9" i="17"/>
  <c r="Q21" i="17" s="1"/>
  <c r="L9" i="17"/>
  <c r="O9" i="17" s="1"/>
  <c r="O21" i="17" s="1"/>
  <c r="M5" i="17"/>
  <c r="N21" i="16"/>
  <c r="M21" i="16"/>
  <c r="J21" i="16"/>
  <c r="M5" i="16" s="1"/>
  <c r="Q20" i="16"/>
  <c r="L20" i="16"/>
  <c r="O20" i="16" s="1"/>
  <c r="P20" i="16" s="1"/>
  <c r="Q19" i="16"/>
  <c r="L19" i="16"/>
  <c r="O19" i="16" s="1"/>
  <c r="P19" i="16" s="1"/>
  <c r="Q18" i="16"/>
  <c r="L18" i="16"/>
  <c r="O18" i="16" s="1"/>
  <c r="P18" i="16" s="1"/>
  <c r="Q17" i="16"/>
  <c r="L17" i="16"/>
  <c r="O17" i="16" s="1"/>
  <c r="P17" i="16" s="1"/>
  <c r="Q16" i="16"/>
  <c r="L16" i="16"/>
  <c r="O16" i="16" s="1"/>
  <c r="P16" i="16" s="1"/>
  <c r="Q15" i="16"/>
  <c r="L15" i="16"/>
  <c r="O15" i="16" s="1"/>
  <c r="P15" i="16" s="1"/>
  <c r="Q14" i="16"/>
  <c r="L14" i="16"/>
  <c r="O14" i="16" s="1"/>
  <c r="P14" i="16" s="1"/>
  <c r="Q13" i="16"/>
  <c r="L13" i="16"/>
  <c r="O13" i="16" s="1"/>
  <c r="P13" i="16" s="1"/>
  <c r="Q12" i="16"/>
  <c r="L12" i="16"/>
  <c r="O12" i="16" s="1"/>
  <c r="P12" i="16" s="1"/>
  <c r="Q11" i="16"/>
  <c r="L11" i="16"/>
  <c r="O11" i="16" s="1"/>
  <c r="P11" i="16" s="1"/>
  <c r="Q10" i="16"/>
  <c r="L10" i="16"/>
  <c r="O10" i="16" s="1"/>
  <c r="P10" i="16" s="1"/>
  <c r="Q9" i="16"/>
  <c r="Q21" i="16" s="1"/>
  <c r="L9" i="16"/>
  <c r="L21" i="16" s="1"/>
  <c r="N21" i="15"/>
  <c r="M21" i="15"/>
  <c r="J21" i="15"/>
  <c r="Q20" i="15"/>
  <c r="L20" i="15"/>
  <c r="O20" i="15" s="1"/>
  <c r="P20" i="15" s="1"/>
  <c r="Q19" i="15"/>
  <c r="L19" i="15"/>
  <c r="O19" i="15" s="1"/>
  <c r="P19" i="15" s="1"/>
  <c r="Q18" i="15"/>
  <c r="L18" i="15"/>
  <c r="O18" i="15" s="1"/>
  <c r="P18" i="15" s="1"/>
  <c r="Q17" i="15"/>
  <c r="L17" i="15"/>
  <c r="O17" i="15" s="1"/>
  <c r="P17" i="15" s="1"/>
  <c r="Q16" i="15"/>
  <c r="L16" i="15"/>
  <c r="O16" i="15" s="1"/>
  <c r="P16" i="15" s="1"/>
  <c r="Q15" i="15"/>
  <c r="L15" i="15"/>
  <c r="O15" i="15" s="1"/>
  <c r="P15" i="15" s="1"/>
  <c r="Q14" i="15"/>
  <c r="L14" i="15"/>
  <c r="O14" i="15" s="1"/>
  <c r="P14" i="15" s="1"/>
  <c r="Q13" i="15"/>
  <c r="L13" i="15"/>
  <c r="O13" i="15" s="1"/>
  <c r="P13" i="15" s="1"/>
  <c r="Q12" i="15"/>
  <c r="L12" i="15"/>
  <c r="O12" i="15" s="1"/>
  <c r="P12" i="15" s="1"/>
  <c r="Q11" i="15"/>
  <c r="L11" i="15"/>
  <c r="O11" i="15" s="1"/>
  <c r="P11" i="15" s="1"/>
  <c r="Q10" i="15"/>
  <c r="L10" i="15"/>
  <c r="O10" i="15" s="1"/>
  <c r="P10" i="15" s="1"/>
  <c r="Q9" i="15"/>
  <c r="Q21" i="15" s="1"/>
  <c r="L9" i="15"/>
  <c r="O9" i="15" s="1"/>
  <c r="O21" i="15" s="1"/>
  <c r="M5" i="15"/>
  <c r="P10" i="21" l="1"/>
  <c r="L23" i="17"/>
  <c r="L23" i="15"/>
  <c r="L21" i="17"/>
  <c r="L21" i="15"/>
  <c r="L14" i="21"/>
  <c r="J41" i="20" s="1"/>
  <c r="P5" i="21"/>
  <c r="O9" i="21"/>
  <c r="P9" i="21" s="1"/>
  <c r="P5" i="16"/>
  <c r="L23" i="16"/>
  <c r="P5" i="15"/>
  <c r="P9" i="15"/>
  <c r="P21" i="15" s="1"/>
  <c r="P5" i="17"/>
  <c r="P9" i="17"/>
  <c r="P21" i="17" s="1"/>
  <c r="O9" i="16"/>
  <c r="J41" i="14" l="1"/>
  <c r="P12" i="21"/>
  <c r="P14" i="21" s="1"/>
  <c r="O12" i="21"/>
  <c r="P23" i="17"/>
  <c r="P24" i="17" s="1"/>
  <c r="P9" i="16"/>
  <c r="P21" i="16" s="1"/>
  <c r="P23" i="16" s="1"/>
  <c r="P24" i="16" s="1"/>
  <c r="O21" i="16"/>
  <c r="P23" i="15"/>
  <c r="P24" i="15" l="1"/>
  <c r="V41" i="14"/>
  <c r="P15" i="21"/>
  <c r="V41" i="20"/>
  <c r="AE41" i="20" l="1"/>
  <c r="AE41" i="14" l="1"/>
</calcChain>
</file>

<file path=xl/sharedStrings.xml><?xml version="1.0" encoding="utf-8"?>
<sst xmlns="http://schemas.openxmlformats.org/spreadsheetml/2006/main" count="390" uniqueCount="140">
  <si>
    <t>７．添付書類（４）その他博報堂プロダクツが指示する書面等</t>
    <phoneticPr fontId="5"/>
  </si>
  <si>
    <t>　（実施細目第３条　第１項第二号　ハ関係）</t>
    <phoneticPr fontId="5"/>
  </si>
  <si>
    <t>広報活動実施報告書&lt;補助対象事業者所有の自家用車を使用した場合&gt;</t>
    <rPh sb="0" eb="2">
      <t>コウホウ</t>
    </rPh>
    <rPh sb="2" eb="4">
      <t>カツドウ</t>
    </rPh>
    <rPh sb="4" eb="6">
      <t>ジッシ</t>
    </rPh>
    <rPh sb="6" eb="9">
      <t>ホウコクショ</t>
    </rPh>
    <phoneticPr fontId="7"/>
  </si>
  <si>
    <t>申請者</t>
    <rPh sb="0" eb="3">
      <t>シンセイシャ</t>
    </rPh>
    <phoneticPr fontId="7"/>
  </si>
  <si>
    <t>事業者名</t>
    <rPh sb="0" eb="4">
      <t>ジギョウシャメイ</t>
    </rPh>
    <phoneticPr fontId="5"/>
  </si>
  <si>
    <t>社会福祉法人国交会 自動車苑</t>
    <rPh sb="2" eb="4">
      <t>フクシ</t>
    </rPh>
    <rPh sb="13" eb="14">
      <t>エン</t>
    </rPh>
    <phoneticPr fontId="7"/>
  </si>
  <si>
    <t>代表者名</t>
    <rPh sb="0" eb="4">
      <t>ダイヒョウシャメイ</t>
    </rPh>
    <phoneticPr fontId="5"/>
  </si>
  <si>
    <t>理事長　国土　太郎</t>
  </si>
  <si>
    <t>１．広報活動の概要</t>
    <rPh sb="2" eb="4">
      <t>コウホウ</t>
    </rPh>
    <rPh sb="4" eb="6">
      <t>カツドウ</t>
    </rPh>
    <phoneticPr fontId="7"/>
  </si>
  <si>
    <t>①訪問先の名称：</t>
  </si>
  <si>
    <t>千葉市役所、水戸市役所、前橋市役所</t>
    <rPh sb="0" eb="2">
      <t>チバ</t>
    </rPh>
    <rPh sb="2" eb="5">
      <t>シヤクショ</t>
    </rPh>
    <phoneticPr fontId="7"/>
  </si>
  <si>
    <t>②訪問先の住所：</t>
    <rPh sb="5" eb="7">
      <t>ジュウショ</t>
    </rPh>
    <phoneticPr fontId="7"/>
  </si>
  <si>
    <t>千葉県千葉市中央区千葉港１－１など</t>
  </si>
  <si>
    <t>③訪問日時：</t>
    <rPh sb="1" eb="3">
      <t>ホウモン</t>
    </rPh>
    <phoneticPr fontId="7"/>
  </si>
  <si>
    <t>～</t>
  </si>
  <si>
    <t>　</t>
  </si>
  <si>
    <t>④訪問者（役職、氏名）：</t>
    <rPh sb="1" eb="4">
      <t>ホウモンシャ</t>
    </rPh>
    <rPh sb="5" eb="7">
      <t>ヤクショク</t>
    </rPh>
    <rPh sb="8" eb="10">
      <t>シメイ</t>
    </rPh>
    <phoneticPr fontId="7"/>
  </si>
  <si>
    <t>（役職）</t>
    <rPh sb="1" eb="3">
      <t>ヤクショク</t>
    </rPh>
    <phoneticPr fontId="7"/>
  </si>
  <si>
    <t>大学教授</t>
    <rPh sb="0" eb="2">
      <t>ダイガク</t>
    </rPh>
    <rPh sb="2" eb="4">
      <t>キョウジュ</t>
    </rPh>
    <phoneticPr fontId="5"/>
  </si>
  <si>
    <t>（氏名）</t>
    <rPh sb="1" eb="3">
      <t>シメイ</t>
    </rPh>
    <phoneticPr fontId="7"/>
  </si>
  <si>
    <t>A</t>
    <phoneticPr fontId="5"/>
  </si>
  <si>
    <t>（役職）</t>
  </si>
  <si>
    <t>（氏名）</t>
  </si>
  <si>
    <t>⑤広報活動の内容：</t>
  </si>
  <si>
    <t>　○○○○○○○○○○○○○○○○○○○○○○○○○○○○○○○○○○○○○○○○○○○○○○○○○○○。
（※広報活動に用いた資料などを添付すること。）</t>
    <rPh sb="56" eb="58">
      <t>コウホウ</t>
    </rPh>
    <rPh sb="58" eb="60">
      <t>カツドウ</t>
    </rPh>
    <rPh sb="61" eb="62">
      <t>モチ</t>
    </rPh>
    <rPh sb="64" eb="66">
      <t>シリョウ</t>
    </rPh>
    <rPh sb="69" eb="71">
      <t>テンプ</t>
    </rPh>
    <phoneticPr fontId="7"/>
  </si>
  <si>
    <t>⑥広報活動を実施したことにより期待される短期入所利用促進の効果</t>
    <rPh sb="1" eb="3">
      <t>コウホウ</t>
    </rPh>
    <rPh sb="3" eb="5">
      <t>カツドウ</t>
    </rPh>
    <rPh sb="6" eb="8">
      <t>ジッシ</t>
    </rPh>
    <rPh sb="23" eb="24">
      <t>ショ</t>
    </rPh>
    <phoneticPr fontId="7"/>
  </si>
  <si>
    <t>　○○○○○○○○○○○○○○○○○○○○○○○○○○○○○○○○○○○○○○○○○○○○○○○○○○○○○○○○○○○○○○○○○○○○○○○○○○○○○○○○○○○○○○○○○○○○</t>
  </si>
  <si>
    <t>２．広報活動の旅行行程</t>
    <rPh sb="2" eb="6">
      <t>コウホウカツドウ</t>
    </rPh>
    <rPh sb="7" eb="9">
      <t>リョコウ</t>
    </rPh>
    <rPh sb="9" eb="11">
      <t>コウテイ</t>
    </rPh>
    <phoneticPr fontId="7"/>
  </si>
  <si>
    <t>別紙「行程表及び旅費積算書」のとおり</t>
    <rPh sb="0" eb="2">
      <t>ベッシ</t>
    </rPh>
    <rPh sb="3" eb="6">
      <t>コウテイヒョウ</t>
    </rPh>
    <rPh sb="8" eb="10">
      <t>リョヒ</t>
    </rPh>
    <phoneticPr fontId="7"/>
  </si>
  <si>
    <t>３．広報活動の参加に要した経費</t>
    <rPh sb="2" eb="6">
      <t>コウホウカツドウ</t>
    </rPh>
    <rPh sb="7" eb="9">
      <t>サンカ</t>
    </rPh>
    <rPh sb="10" eb="11">
      <t>ヨウ</t>
    </rPh>
    <rPh sb="13" eb="15">
      <t>ケイヒ</t>
    </rPh>
    <phoneticPr fontId="7"/>
  </si>
  <si>
    <t>補助対象経費</t>
    <rPh sb="0" eb="2">
      <t>ホジョ</t>
    </rPh>
    <rPh sb="2" eb="4">
      <t>タイショウ</t>
    </rPh>
    <rPh sb="4" eb="6">
      <t>ケイヒ</t>
    </rPh>
    <phoneticPr fontId="7"/>
  </si>
  <si>
    <t>補助金申請額</t>
    <rPh sb="0" eb="3">
      <t>ホジョキン</t>
    </rPh>
    <rPh sb="3" eb="5">
      <t>シンセイ</t>
    </rPh>
    <rPh sb="5" eb="6">
      <t>ガク</t>
    </rPh>
    <phoneticPr fontId="7"/>
  </si>
  <si>
    <t>自己負担額</t>
    <rPh sb="0" eb="2">
      <t>ジコ</t>
    </rPh>
    <rPh sb="2" eb="5">
      <t>フタンガク</t>
    </rPh>
    <phoneticPr fontId="7"/>
  </si>
  <si>
    <t>※旅費の積算方法は、別紙「行程表及び旅費積算書」のとおり</t>
    <rPh sb="1" eb="3">
      <t>リョヒ</t>
    </rPh>
    <rPh sb="4" eb="6">
      <t>セキサン</t>
    </rPh>
    <rPh sb="6" eb="8">
      <t>ホウホウ</t>
    </rPh>
    <rPh sb="10" eb="12">
      <t>ベッシ</t>
    </rPh>
    <rPh sb="13" eb="16">
      <t>コウテイヒョウ</t>
    </rPh>
    <rPh sb="16" eb="17">
      <t>オヨ</t>
    </rPh>
    <rPh sb="18" eb="20">
      <t>リョヒ</t>
    </rPh>
    <rPh sb="20" eb="22">
      <t>セキサン</t>
    </rPh>
    <rPh sb="22" eb="23">
      <t>ショ</t>
    </rPh>
    <phoneticPr fontId="7"/>
  </si>
  <si>
    <t>（注）</t>
  </si>
  <si>
    <r>
      <t>　参加した研修、講演会等の旅行行程が複数ある場合には、原則として、</t>
    </r>
    <r>
      <rPr>
        <u/>
        <sz val="9"/>
        <rFont val="游ゴシック"/>
        <family val="3"/>
        <charset val="128"/>
      </rPr>
      <t>当該研修、講演会等の旅行行程毎に本書を作成</t>
    </r>
    <r>
      <rPr>
        <sz val="9"/>
        <rFont val="游ゴシック"/>
        <family val="3"/>
        <charset val="128"/>
      </rPr>
      <t>すること。また、当該様式内に必要事項が記入しきれない場合には、適宜、別の用紙を用いて作成すること。</t>
    </r>
    <rPh sb="1" eb="3">
      <t>サンカ</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7"/>
  </si>
  <si>
    <t>旅行行程表及び旅費積算書&lt;補助対象事業者所有の自家用車を使用した場合&gt;</t>
    <rPh sb="0" eb="2">
      <t>リョコウ</t>
    </rPh>
    <rPh sb="2" eb="5">
      <t>コウテイヒョウ</t>
    </rPh>
    <rPh sb="5" eb="6">
      <t>オヨ</t>
    </rPh>
    <rPh sb="7" eb="9">
      <t>リョヒ</t>
    </rPh>
    <rPh sb="9" eb="11">
      <t>セキサン</t>
    </rPh>
    <rPh sb="11" eb="12">
      <t>ショ</t>
    </rPh>
    <phoneticPr fontId="5"/>
  </si>
  <si>
    <t>補助対象経費
（事業所負担額）</t>
    <rPh sb="0" eb="2">
      <t>ホジョ</t>
    </rPh>
    <rPh sb="2" eb="4">
      <t>タイショウ</t>
    </rPh>
    <rPh sb="4" eb="6">
      <t>ケイヒ</t>
    </rPh>
    <rPh sb="8" eb="10">
      <t>ジギョウ</t>
    </rPh>
    <rPh sb="10" eb="11">
      <t>ショ</t>
    </rPh>
    <rPh sb="11" eb="14">
      <t>フタンガク</t>
    </rPh>
    <phoneticPr fontId="5"/>
  </si>
  <si>
    <t>補助金申請額
（国家公務員等の旅費に関する法律積算額）</t>
    <rPh sb="0" eb="3">
      <t>ホジョキン</t>
    </rPh>
    <rPh sb="3" eb="6">
      <t>シンセイガク</t>
    </rPh>
    <rPh sb="23" eb="25">
      <t>セキサン</t>
    </rPh>
    <rPh sb="25" eb="26">
      <t>ガク</t>
    </rPh>
    <phoneticPr fontId="5"/>
  </si>
  <si>
    <t>氏名：</t>
    <rPh sb="0" eb="2">
      <t>シメイ</t>
    </rPh>
    <phoneticPr fontId="5"/>
  </si>
  <si>
    <t>車賃</t>
    <rPh sb="0" eb="1">
      <t>シャ</t>
    </rPh>
    <rPh sb="1" eb="2">
      <t>チン</t>
    </rPh>
    <phoneticPr fontId="5"/>
  </si>
  <si>
    <t>役職：</t>
    <rPh sb="0" eb="2">
      <t>ヤクショク</t>
    </rPh>
    <phoneticPr fontId="5"/>
  </si>
  <si>
    <t>宿泊料</t>
    <rPh sb="0" eb="3">
      <t>シュクハクリョウ</t>
    </rPh>
    <phoneticPr fontId="5"/>
  </si>
  <si>
    <t>雑費</t>
    <rPh sb="0" eb="2">
      <t>ザッピ</t>
    </rPh>
    <phoneticPr fontId="5"/>
  </si>
  <si>
    <t>日付</t>
    <rPh sb="0" eb="2">
      <t>ヒヅケ</t>
    </rPh>
    <phoneticPr fontId="5"/>
  </si>
  <si>
    <t>出発
時刻</t>
    <rPh sb="0" eb="2">
      <t>シュッパツ</t>
    </rPh>
    <rPh sb="3" eb="5">
      <t>ジコク</t>
    </rPh>
    <phoneticPr fontId="5"/>
  </si>
  <si>
    <t>～</t>
    <phoneticPr fontId="5"/>
  </si>
  <si>
    <t>到着
時刻</t>
    <rPh sb="0" eb="2">
      <t>トウチャク</t>
    </rPh>
    <rPh sb="3" eb="5">
      <t>ジコク</t>
    </rPh>
    <phoneticPr fontId="5"/>
  </si>
  <si>
    <t>出発地</t>
    <rPh sb="0" eb="2">
      <t>シュッパツ</t>
    </rPh>
    <rPh sb="2" eb="3">
      <t>チ</t>
    </rPh>
    <phoneticPr fontId="5"/>
  </si>
  <si>
    <t>所在地</t>
    <rPh sb="0" eb="3">
      <t>ショザイチ</t>
    </rPh>
    <phoneticPr fontId="5"/>
  </si>
  <si>
    <t>到着地</t>
    <rPh sb="0" eb="3">
      <t>トウチャクチ</t>
    </rPh>
    <phoneticPr fontId="5"/>
  </si>
  <si>
    <t>宿泊地</t>
    <rPh sb="0" eb="3">
      <t>シュクハクチ</t>
    </rPh>
    <phoneticPr fontId="5"/>
  </si>
  <si>
    <t>路程</t>
    <rPh sb="0" eb="2">
      <t>ロテイ</t>
    </rPh>
    <phoneticPr fontId="5"/>
  </si>
  <si>
    <t>高速道路等
の使用有無</t>
    <rPh sb="0" eb="2">
      <t>コウソク</t>
    </rPh>
    <rPh sb="2" eb="4">
      <t>ドウロ</t>
    </rPh>
    <rPh sb="4" eb="5">
      <t>トウ</t>
    </rPh>
    <rPh sb="7" eb="9">
      <t>シヨウ</t>
    </rPh>
    <rPh sb="9" eb="11">
      <t>ウム</t>
    </rPh>
    <phoneticPr fontId="5"/>
  </si>
  <si>
    <t>日数</t>
    <rPh sb="0" eb="2">
      <t>ニッスウ</t>
    </rPh>
    <phoneticPr fontId="5"/>
  </si>
  <si>
    <t>料金</t>
    <rPh sb="0" eb="2">
      <t>リョウキン</t>
    </rPh>
    <phoneticPr fontId="5"/>
  </si>
  <si>
    <t>実費</t>
    <rPh sb="0" eb="2">
      <t>ジッピ</t>
    </rPh>
    <phoneticPr fontId="5"/>
  </si>
  <si>
    <t>定額</t>
    <rPh sb="0" eb="2">
      <t>テイガク</t>
    </rPh>
    <phoneticPr fontId="5"/>
  </si>
  <si>
    <t>km</t>
    <phoneticPr fontId="5"/>
  </si>
  <si>
    <t>夜</t>
    <rPh sb="0" eb="1">
      <t>ヨル</t>
    </rPh>
    <phoneticPr fontId="5"/>
  </si>
  <si>
    <t>円</t>
    <rPh sb="0" eb="1">
      <t>エン</t>
    </rPh>
    <phoneticPr fontId="5"/>
  </si>
  <si>
    <t>○○病院
（勤務地）</t>
    <rPh sb="2" eb="4">
      <t>ビョウイン</t>
    </rPh>
    <rPh sb="6" eb="9">
      <t>キンムチ</t>
    </rPh>
    <phoneticPr fontId="5"/>
  </si>
  <si>
    <t>山形県山形市旅篭町2-3-25</t>
    <rPh sb="0" eb="3">
      <t>ヤマガタケン</t>
    </rPh>
    <rPh sb="3" eb="6">
      <t>ヤマガタシ</t>
    </rPh>
    <rPh sb="6" eb="9">
      <t>ハタゴマチ</t>
    </rPh>
    <phoneticPr fontId="5"/>
  </si>
  <si>
    <t>東北療護センター</t>
    <rPh sb="0" eb="2">
      <t>トウホク</t>
    </rPh>
    <rPh sb="2" eb="4">
      <t>リョウゴ</t>
    </rPh>
    <phoneticPr fontId="5"/>
  </si>
  <si>
    <t>宮城県仙台市太白区長町南4-20-6</t>
    <rPh sb="0" eb="2">
      <t>ミヤギ</t>
    </rPh>
    <rPh sb="2" eb="3">
      <t>ケン</t>
    </rPh>
    <rPh sb="3" eb="5">
      <t>センダイ</t>
    </rPh>
    <rPh sb="5" eb="6">
      <t>シ</t>
    </rPh>
    <rPh sb="6" eb="8">
      <t>タイハク</t>
    </rPh>
    <rPh sb="8" eb="9">
      <t>ク</t>
    </rPh>
    <rPh sb="9" eb="11">
      <t>ナガマチ</t>
    </rPh>
    <rPh sb="11" eb="12">
      <t>ミナミ</t>
    </rPh>
    <phoneticPr fontId="5"/>
  </si>
  <si>
    <t>有</t>
  </si>
  <si>
    <t>東北療護センター</t>
  </si>
  <si>
    <t>〇〇ホテル</t>
  </si>
  <si>
    <t>〇〇市○○町1-2-3</t>
    <rPh sb="2" eb="3">
      <t>シ</t>
    </rPh>
    <rPh sb="5" eb="6">
      <t>チョウ</t>
    </rPh>
    <phoneticPr fontId="5"/>
  </si>
  <si>
    <t>その他</t>
    <rPh sb="2" eb="3">
      <t>タ</t>
    </rPh>
    <phoneticPr fontId="5"/>
  </si>
  <si>
    <t>無</t>
  </si>
  <si>
    <t>計</t>
    <rPh sb="0" eb="1">
      <t>ケイ</t>
    </rPh>
    <phoneticPr fontId="5"/>
  </si>
  <si>
    <t>※旅行行程の合計キロ数(km)に1km未満の端数が生じたときは、切り捨てて記入すること。</t>
    <rPh sb="1" eb="3">
      <t>リョコウ</t>
    </rPh>
    <rPh sb="3" eb="5">
      <t>コウテイ</t>
    </rPh>
    <rPh sb="6" eb="8">
      <t>ゴウケイ</t>
    </rPh>
    <rPh sb="10" eb="11">
      <t>スウ</t>
    </rPh>
    <rPh sb="19" eb="21">
      <t>ミマン</t>
    </rPh>
    <rPh sb="22" eb="24">
      <t>ハスウ</t>
    </rPh>
    <rPh sb="25" eb="26">
      <t>ショウ</t>
    </rPh>
    <rPh sb="32" eb="33">
      <t>キ</t>
    </rPh>
    <rPh sb="34" eb="35">
      <t>ス</t>
    </rPh>
    <rPh sb="37" eb="39">
      <t>キニュウ</t>
    </rPh>
    <phoneticPr fontId="5"/>
  </si>
  <si>
    <t>補助対象経費</t>
    <phoneticPr fontId="5"/>
  </si>
  <si>
    <t>補助金申請額</t>
    <phoneticPr fontId="5"/>
  </si>
  <si>
    <t>自己負担額</t>
    <phoneticPr fontId="5"/>
  </si>
  <si>
    <t>自家用車使用の経路書</t>
    <rPh sb="0" eb="4">
      <t>ジカヨウシャ</t>
    </rPh>
    <rPh sb="4" eb="6">
      <t>シヨウ</t>
    </rPh>
    <rPh sb="7" eb="9">
      <t>ケイロ</t>
    </rPh>
    <rPh sb="9" eb="10">
      <t>ショ</t>
    </rPh>
    <phoneticPr fontId="5"/>
  </si>
  <si>
    <t>自家用車使用に伴う雑費領収書</t>
    <phoneticPr fontId="5"/>
  </si>
  <si>
    <t>（注）当該様式内に必要事項が記入しきれない場合には、適宜、別の用紙を用いて作成すること。</t>
    <phoneticPr fontId="5"/>
  </si>
  <si>
    <t>旅行行程表及び旅費積算書&lt;補助対象事業者所有の自家用車を使用した場合&gt;</t>
  </si>
  <si>
    <r>
      <t xml:space="preserve">補助金申請額
</t>
    </r>
    <r>
      <rPr>
        <sz val="8"/>
        <color theme="1"/>
        <rFont val="游ゴシック"/>
        <family val="3"/>
        <charset val="128"/>
      </rPr>
      <t>（国家公務員等の旅費に関する法律積算額）</t>
    </r>
    <rPh sb="0" eb="3">
      <t>ホジョキン</t>
    </rPh>
    <rPh sb="3" eb="6">
      <t>シンセイガク</t>
    </rPh>
    <rPh sb="23" eb="25">
      <t>セキサン</t>
    </rPh>
    <rPh sb="25" eb="26">
      <t>ガク</t>
    </rPh>
    <phoneticPr fontId="5"/>
  </si>
  <si>
    <t>広報訪問活動等に使用した自家用車が
補助対象事業者所有のものであることの確約書</t>
    <phoneticPr fontId="5"/>
  </si>
  <si>
    <t>申請者</t>
  </si>
  <si>
    <t>印</t>
    <rPh sb="0" eb="1">
      <t>イン</t>
    </rPh>
    <phoneticPr fontId="7"/>
  </si>
  <si>
    <t>　 令和○年○月○日付けをもって交付申請した 令和６年度被害者保護増進等事業費補助金（自動車事故被害者支援体制等整備事業（短期入所協力事業））の補助対象事業（利用促進等事務費（広報活動費）に係る事業）については、交付申請書に添付した広報活動実施報告書の記載内容のとおり、当施設所有の自家用車を使用して、当該補助対象事業を実施したことを確約します。</t>
  </si>
  <si>
    <t>（注１）</t>
  </si>
  <si>
    <t>　本書は、交付申請書に添付した「広報活動実施報告書」の件数（枚数）にかかわらず、１部作成して交付申請書に添付すること。</t>
  </si>
  <si>
    <t>（注２）</t>
  </si>
  <si>
    <t>　文書番号を付さない補助金交付申請書の場合については、文中の「○○○第○○○号」を「文書」に変更すること。</t>
    <rPh sb="34" eb="35">
      <t>ダイ</t>
    </rPh>
    <rPh sb="38" eb="39">
      <t>ゴウ</t>
    </rPh>
    <phoneticPr fontId="7"/>
  </si>
  <si>
    <t>行政職</t>
    <rPh sb="0" eb="3">
      <t>ギョウセイショク</t>
    </rPh>
    <phoneticPr fontId="5"/>
  </si>
  <si>
    <t>役職</t>
    <rPh sb="0" eb="2">
      <t>ヤクショク</t>
    </rPh>
    <phoneticPr fontId="5"/>
  </si>
  <si>
    <t>分類</t>
    <rPh sb="0" eb="2">
      <t>ブンルイ</t>
    </rPh>
    <phoneticPr fontId="5"/>
  </si>
  <si>
    <t>宿泊料（1夜につき）</t>
    <rPh sb="0" eb="2">
      <t>シュクハク</t>
    </rPh>
    <rPh sb="2" eb="3">
      <t>リョウ</t>
    </rPh>
    <rPh sb="5" eb="6">
      <t>ヨル</t>
    </rPh>
    <phoneticPr fontId="5"/>
  </si>
  <si>
    <t>食卓料</t>
    <rPh sb="0" eb="2">
      <t>ショクタク</t>
    </rPh>
    <rPh sb="2" eb="3">
      <t>リョウ</t>
    </rPh>
    <phoneticPr fontId="5"/>
  </si>
  <si>
    <t>甲地方</t>
    <rPh sb="0" eb="1">
      <t>コウ</t>
    </rPh>
    <rPh sb="1" eb="3">
      <t>チホウ</t>
    </rPh>
    <phoneticPr fontId="5"/>
  </si>
  <si>
    <t>乙地方</t>
    <rPh sb="0" eb="1">
      <t>オツ</t>
    </rPh>
    <rPh sb="1" eb="3">
      <t>チホウ</t>
    </rPh>
    <phoneticPr fontId="5"/>
  </si>
  <si>
    <t>朝</t>
    <rPh sb="0" eb="1">
      <t>アサ</t>
    </rPh>
    <phoneticPr fontId="5"/>
  </si>
  <si>
    <t>東京都特別区</t>
    <rPh sb="0" eb="3">
      <t>トウキョウト</t>
    </rPh>
    <rPh sb="3" eb="6">
      <t>トクベツク</t>
    </rPh>
    <phoneticPr fontId="5"/>
  </si>
  <si>
    <t>指定職</t>
    <rPh sb="0" eb="3">
      <t>シテイショク</t>
    </rPh>
    <phoneticPr fontId="5"/>
  </si>
  <si>
    <t>①</t>
    <phoneticPr fontId="5"/>
  </si>
  <si>
    <t>横浜市</t>
    <rPh sb="0" eb="3">
      <t>ヨコハマシ</t>
    </rPh>
    <phoneticPr fontId="5"/>
  </si>
  <si>
    <t>院長</t>
    <rPh sb="0" eb="2">
      <t>インチョウ</t>
    </rPh>
    <phoneticPr fontId="5"/>
  </si>
  <si>
    <t>川崎市</t>
    <rPh sb="0" eb="3">
      <t>カワサキシ</t>
    </rPh>
    <phoneticPr fontId="5"/>
  </si>
  <si>
    <t>副院長</t>
    <rPh sb="0" eb="3">
      <t>フクインチョウ</t>
    </rPh>
    <phoneticPr fontId="5"/>
  </si>
  <si>
    <t>相模原市</t>
    <rPh sb="0" eb="4">
      <t>サガミハラシ</t>
    </rPh>
    <phoneticPr fontId="5"/>
  </si>
  <si>
    <t>理事長</t>
    <rPh sb="0" eb="3">
      <t>リジチョウ</t>
    </rPh>
    <phoneticPr fontId="5"/>
  </si>
  <si>
    <t>千葉市</t>
    <rPh sb="0" eb="3">
      <t>チバシ</t>
    </rPh>
    <phoneticPr fontId="5"/>
  </si>
  <si>
    <t>理事</t>
    <rPh sb="0" eb="2">
      <t>リジ</t>
    </rPh>
    <phoneticPr fontId="5"/>
  </si>
  <si>
    <t>さいたま市</t>
    <rPh sb="4" eb="5">
      <t>シ</t>
    </rPh>
    <phoneticPr fontId="5"/>
  </si>
  <si>
    <t>その他これらに準ずる者①</t>
    <rPh sb="2" eb="3">
      <t>タ</t>
    </rPh>
    <rPh sb="7" eb="8">
      <t>ジュン</t>
    </rPh>
    <rPh sb="10" eb="11">
      <t>モノ</t>
    </rPh>
    <phoneticPr fontId="5"/>
  </si>
  <si>
    <t>名古屋市</t>
    <rPh sb="0" eb="4">
      <t>ナゴヤシ</t>
    </rPh>
    <phoneticPr fontId="5"/>
  </si>
  <si>
    <t>７級以上</t>
    <rPh sb="1" eb="2">
      <t>キュウ</t>
    </rPh>
    <rPh sb="2" eb="4">
      <t>イジョウ</t>
    </rPh>
    <phoneticPr fontId="5"/>
  </si>
  <si>
    <t>大学准教授</t>
    <rPh sb="0" eb="2">
      <t>ダイガク</t>
    </rPh>
    <rPh sb="2" eb="5">
      <t>ジュンキョウジュ</t>
    </rPh>
    <phoneticPr fontId="5"/>
  </si>
  <si>
    <t>②</t>
    <phoneticPr fontId="5"/>
  </si>
  <si>
    <t>京都市</t>
    <rPh sb="0" eb="3">
      <t>キョウトシ</t>
    </rPh>
    <phoneticPr fontId="5"/>
  </si>
  <si>
    <t>医師</t>
    <rPh sb="0" eb="2">
      <t>イシ</t>
    </rPh>
    <phoneticPr fontId="5"/>
  </si>
  <si>
    <t>大阪市</t>
    <rPh sb="0" eb="3">
      <t>オオサカシ</t>
    </rPh>
    <phoneticPr fontId="5"/>
  </si>
  <si>
    <t>病棟長</t>
    <rPh sb="0" eb="2">
      <t>ビョウトウ</t>
    </rPh>
    <rPh sb="2" eb="3">
      <t>チョウ</t>
    </rPh>
    <phoneticPr fontId="5"/>
  </si>
  <si>
    <t>堺市</t>
    <rPh sb="0" eb="2">
      <t>サカイシ</t>
    </rPh>
    <phoneticPr fontId="5"/>
  </si>
  <si>
    <t>看護師長</t>
    <rPh sb="0" eb="4">
      <t>カンゴシチョウ</t>
    </rPh>
    <phoneticPr fontId="5"/>
  </si>
  <si>
    <t>神戸市</t>
    <rPh sb="0" eb="3">
      <t>コウベシ</t>
    </rPh>
    <phoneticPr fontId="5"/>
  </si>
  <si>
    <t>各種技師</t>
    <rPh sb="0" eb="2">
      <t>カクシュ</t>
    </rPh>
    <rPh sb="2" eb="4">
      <t>ギシ</t>
    </rPh>
    <phoneticPr fontId="5"/>
  </si>
  <si>
    <t>広島市</t>
    <rPh sb="0" eb="3">
      <t>ヒロシマシ</t>
    </rPh>
    <phoneticPr fontId="5"/>
  </si>
  <si>
    <t>部長</t>
    <rPh sb="0" eb="2">
      <t>ブチョウ</t>
    </rPh>
    <phoneticPr fontId="5"/>
  </si>
  <si>
    <t>福岡市</t>
    <rPh sb="0" eb="3">
      <t>フクオカシ</t>
    </rPh>
    <phoneticPr fontId="5"/>
  </si>
  <si>
    <t>その他これらに準ずる者②</t>
    <rPh sb="2" eb="3">
      <t>タ</t>
    </rPh>
    <rPh sb="7" eb="8">
      <t>ジュン</t>
    </rPh>
    <rPh sb="10" eb="11">
      <t>モノ</t>
    </rPh>
    <phoneticPr fontId="5"/>
  </si>
  <si>
    <t>６級以下
３級以上</t>
    <rPh sb="1" eb="2">
      <t>キュウ</t>
    </rPh>
    <rPh sb="2" eb="4">
      <t>イカ</t>
    </rPh>
    <rPh sb="6" eb="7">
      <t>キュウ</t>
    </rPh>
    <rPh sb="7" eb="9">
      <t>イジョウ</t>
    </rPh>
    <phoneticPr fontId="5"/>
  </si>
  <si>
    <t>看護師</t>
    <rPh sb="0" eb="3">
      <t>カンゴシ</t>
    </rPh>
    <phoneticPr fontId="5"/>
  </si>
  <si>
    <t>③</t>
    <phoneticPr fontId="5"/>
  </si>
  <si>
    <t>各種療法士</t>
    <rPh sb="0" eb="2">
      <t>カクシュ</t>
    </rPh>
    <rPh sb="2" eb="5">
      <t>リョウホウシ</t>
    </rPh>
    <phoneticPr fontId="5"/>
  </si>
  <si>
    <t>各種福祉士</t>
    <rPh sb="0" eb="2">
      <t>カクシュ</t>
    </rPh>
    <rPh sb="2" eb="5">
      <t>フクシシ</t>
    </rPh>
    <phoneticPr fontId="5"/>
  </si>
  <si>
    <t>事務長</t>
    <rPh sb="0" eb="3">
      <t>ジムチョウ</t>
    </rPh>
    <phoneticPr fontId="5"/>
  </si>
  <si>
    <t>係長（事務職）</t>
    <rPh sb="0" eb="2">
      <t>カカリチョウ</t>
    </rPh>
    <rPh sb="3" eb="6">
      <t>ジムショク</t>
    </rPh>
    <phoneticPr fontId="5"/>
  </si>
  <si>
    <t>その他これらに準ずる者③</t>
    <rPh sb="2" eb="3">
      <t>タ</t>
    </rPh>
    <rPh sb="7" eb="8">
      <t>ジュン</t>
    </rPh>
    <rPh sb="10" eb="11">
      <t>モノ</t>
    </rPh>
    <phoneticPr fontId="5"/>
  </si>
  <si>
    <t>２級以下</t>
    <rPh sb="1" eb="2">
      <t>キュウ</t>
    </rPh>
    <rPh sb="2" eb="4">
      <t>イカ</t>
    </rPh>
    <phoneticPr fontId="5"/>
  </si>
  <si>
    <t>ホームヘルパー</t>
    <phoneticPr fontId="5"/>
  </si>
  <si>
    <t>④</t>
    <phoneticPr fontId="5"/>
  </si>
  <si>
    <t>生活支援員</t>
    <rPh sb="0" eb="2">
      <t>セイカツ</t>
    </rPh>
    <rPh sb="2" eb="5">
      <t>シエンイン</t>
    </rPh>
    <phoneticPr fontId="5"/>
  </si>
  <si>
    <t>係員（事務職）</t>
    <rPh sb="0" eb="2">
      <t>カカリイン</t>
    </rPh>
    <rPh sb="3" eb="6">
      <t>ジムショク</t>
    </rPh>
    <phoneticPr fontId="5"/>
  </si>
  <si>
    <t>その他これらに準ずる者④</t>
    <rPh sb="2" eb="3">
      <t>タ</t>
    </rPh>
    <rPh sb="7" eb="8">
      <t>ジュン</t>
    </rPh>
    <rPh sb="10" eb="11">
      <t>モノ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</si>
</sst>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Red]#,##0"/>
    <numFmt numFmtId="177" formatCode="#,##0&quot;円&quot;"/>
    <numFmt numFmtId="178" formatCode="ggge&quot;年&quot;m&quot;月&quot;d&quot;日&quot;\(aaa\)"/>
    <numFmt numFmtId="179" formatCode="0.0"/>
  </numFmts>
  <fonts count="1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scheme val="minor"/>
    </font>
    <font>
      <sz val="6"/>
      <name val="ＭＳ Ｐゴシック"/>
      <family val="3"/>
    </font>
    <font>
      <sz val="11"/>
      <name val="ＭＳ Ｐゴシック"/>
      <family val="3"/>
    </font>
    <font>
      <sz val="11"/>
      <name val="游ゴシック"/>
      <family val="3"/>
      <charset val="128"/>
    </font>
    <font>
      <b/>
      <sz val="9"/>
      <name val="游ゴシック"/>
      <family val="3"/>
      <charset val="128"/>
    </font>
    <font>
      <sz val="9"/>
      <name val="游ゴシック"/>
      <family val="3"/>
      <charset val="128"/>
    </font>
    <font>
      <b/>
      <sz val="9"/>
      <color theme="1"/>
      <name val="游ゴシック"/>
      <family val="3"/>
      <charset val="128"/>
    </font>
    <font>
      <sz val="9"/>
      <color theme="1"/>
      <name val="游ゴシック"/>
      <family val="3"/>
      <charset val="128"/>
    </font>
    <font>
      <u/>
      <sz val="9"/>
      <name val="游ゴシック"/>
      <family val="3"/>
      <charset val="128"/>
    </font>
    <font>
      <sz val="8"/>
      <color theme="1"/>
      <name val="游ゴシック"/>
      <family val="3"/>
      <charset val="128"/>
    </font>
    <font>
      <sz val="11"/>
      <color theme="1"/>
      <name val="游ゴシック"/>
      <family val="3"/>
      <charset val="128"/>
    </font>
    <font>
      <b/>
      <sz val="16"/>
      <color theme="1"/>
      <name val="游ゴシック"/>
      <family val="3"/>
      <charset val="128"/>
    </font>
    <font>
      <sz val="8"/>
      <name val="游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38">
    <border>
      <left/>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1">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alignment vertical="center"/>
    </xf>
    <xf numFmtId="6" fontId="4" fillId="0" borderId="0" applyFont="0" applyFill="0" applyBorder="0" applyAlignment="0" applyProtection="0">
      <alignment vertical="center"/>
    </xf>
    <xf numFmtId="0" fontId="4" fillId="0" borderId="0"/>
    <xf numFmtId="0" fontId="3" fillId="0" borderId="0">
      <alignment vertical="center"/>
    </xf>
    <xf numFmtId="0" fontId="2" fillId="0" borderId="0">
      <alignment vertical="center"/>
    </xf>
    <xf numFmtId="0" fontId="6" fillId="0" borderId="0">
      <alignment vertical="center"/>
    </xf>
    <xf numFmtId="0" fontId="8" fillId="0" borderId="0">
      <alignment vertical="center"/>
    </xf>
    <xf numFmtId="0" fontId="1" fillId="0" borderId="0">
      <alignment vertical="center"/>
    </xf>
  </cellStyleXfs>
  <cellXfs count="186">
    <xf numFmtId="0" fontId="0" fillId="0" borderId="0" xfId="0">
      <alignment vertical="center"/>
    </xf>
    <xf numFmtId="0" fontId="10" fillId="0" borderId="0" xfId="8" applyFont="1" applyAlignment="1">
      <alignment horizontal="left" vertical="center"/>
    </xf>
    <xf numFmtId="0" fontId="11" fillId="0" borderId="0" xfId="8" applyFont="1">
      <alignment vertical="center"/>
    </xf>
    <xf numFmtId="0" fontId="11" fillId="0" borderId="0" xfId="7" applyFont="1">
      <alignment vertical="center"/>
    </xf>
    <xf numFmtId="0" fontId="9" fillId="0" borderId="0" xfId="0" applyFont="1">
      <alignment vertical="center"/>
    </xf>
    <xf numFmtId="0" fontId="11" fillId="0" borderId="0" xfId="8" applyFont="1" applyAlignment="1">
      <alignment horizontal="justify" vertical="center"/>
    </xf>
    <xf numFmtId="0" fontId="10" fillId="0" borderId="0" xfId="8" applyFont="1" applyAlignment="1">
      <alignment horizontal="center" vertical="center"/>
    </xf>
    <xf numFmtId="0" fontId="12" fillId="0" borderId="0" xfId="8" applyFont="1" applyAlignment="1">
      <alignment horizontal="center" vertical="center"/>
    </xf>
    <xf numFmtId="0" fontId="13" fillId="0" borderId="0" xfId="8" applyFont="1" applyAlignment="1">
      <alignment horizontal="center" vertical="center"/>
    </xf>
    <xf numFmtId="0" fontId="13" fillId="0" borderId="0" xfId="8" applyFont="1" applyAlignment="1">
      <alignment horizontal="justify" vertical="center"/>
    </xf>
    <xf numFmtId="0" fontId="13" fillId="0" borderId="0" xfId="8" applyFont="1">
      <alignment vertical="center"/>
    </xf>
    <xf numFmtId="0" fontId="13" fillId="0" borderId="0" xfId="9" applyFont="1">
      <alignment vertical="center"/>
    </xf>
    <xf numFmtId="0" fontId="11" fillId="0" borderId="0" xfId="9" applyFont="1">
      <alignment vertical="center"/>
    </xf>
    <xf numFmtId="0" fontId="11" fillId="0" borderId="0" xfId="0" applyFont="1">
      <alignment vertical="center"/>
    </xf>
    <xf numFmtId="0" fontId="11" fillId="0" borderId="0" xfId="8" applyFont="1" applyAlignment="1">
      <alignment vertical="top" wrapText="1"/>
    </xf>
    <xf numFmtId="0" fontId="11" fillId="0" borderId="0" xfId="8" applyFont="1" applyAlignment="1">
      <alignment horizontal="left" vertical="top" wrapText="1"/>
    </xf>
    <xf numFmtId="0" fontId="10" fillId="0" borderId="0" xfId="10" applyFont="1" applyAlignment="1">
      <alignment horizontal="left" vertical="center"/>
    </xf>
    <xf numFmtId="0" fontId="11" fillId="0" borderId="0" xfId="10" applyFont="1">
      <alignment vertical="center"/>
    </xf>
    <xf numFmtId="0" fontId="11" fillId="0" borderId="0" xfId="0" applyFont="1" applyAlignment="1">
      <alignment horizontal="center" vertical="center" shrinkToFit="1"/>
    </xf>
    <xf numFmtId="0" fontId="12" fillId="0" borderId="0" xfId="0" applyFont="1" applyAlignment="1">
      <alignment horizontal="center" vertical="center"/>
    </xf>
    <xf numFmtId="0" fontId="12" fillId="0" borderId="0" xfId="0" applyFont="1" applyAlignment="1">
      <alignment horizontal="center" vertical="center" shrinkToFit="1"/>
    </xf>
    <xf numFmtId="0" fontId="13" fillId="0" borderId="0" xfId="0" applyFont="1" applyAlignment="1">
      <alignment horizontal="right" vertical="center" shrinkToFit="1"/>
    </xf>
    <xf numFmtId="0" fontId="13" fillId="0" borderId="0" xfId="0" applyFont="1">
      <alignment vertical="center"/>
    </xf>
    <xf numFmtId="0" fontId="13" fillId="0" borderId="0" xfId="0" applyFont="1" applyAlignment="1">
      <alignment horizontal="center" vertical="center" shrinkToFit="1"/>
    </xf>
    <xf numFmtId="38" fontId="13" fillId="0" borderId="18" xfId="1" applyFont="1" applyFill="1" applyBorder="1" applyAlignment="1">
      <alignment horizontal="center" vertical="center" shrinkToFit="1"/>
    </xf>
    <xf numFmtId="0" fontId="13" fillId="0" borderId="17"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wrapText="1" shrinkToFit="1"/>
    </xf>
    <xf numFmtId="0" fontId="13" fillId="0" borderId="7" xfId="0" applyFont="1" applyBorder="1" applyAlignment="1">
      <alignment horizontal="center" vertical="center" shrinkToFit="1"/>
    </xf>
    <xf numFmtId="0" fontId="13" fillId="0" borderId="7" xfId="0" applyFont="1" applyBorder="1" applyAlignment="1">
      <alignment horizontal="center" vertical="center" wrapText="1" shrinkToFit="1"/>
    </xf>
    <xf numFmtId="0" fontId="13" fillId="0" borderId="8" xfId="0" applyFont="1" applyBorder="1" applyAlignment="1">
      <alignment horizontal="center" vertical="center" wrapText="1"/>
    </xf>
    <xf numFmtId="0" fontId="13" fillId="0" borderId="8" xfId="0" applyFont="1" applyBorder="1" applyAlignment="1">
      <alignment horizontal="center" vertical="center"/>
    </xf>
    <xf numFmtId="0" fontId="13" fillId="0" borderId="8" xfId="0" applyFont="1" applyBorder="1" applyAlignment="1">
      <alignment horizontal="center" vertical="center" wrapText="1" shrinkToFi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wrapText="1" shrinkToFit="1"/>
    </xf>
    <xf numFmtId="0" fontId="13" fillId="0" borderId="22" xfId="0" applyFont="1" applyBorder="1" applyAlignment="1">
      <alignment horizontal="right" vertical="top" shrinkToFit="1"/>
    </xf>
    <xf numFmtId="0" fontId="13" fillId="0" borderId="32" xfId="0" applyFont="1" applyBorder="1" applyAlignment="1">
      <alignment horizontal="right" vertical="top" wrapText="1" shrinkToFit="1"/>
    </xf>
    <xf numFmtId="0" fontId="13" fillId="0" borderId="25" xfId="0" applyFont="1" applyBorder="1" applyAlignment="1">
      <alignment horizontal="right" vertical="top" shrinkToFit="1"/>
    </xf>
    <xf numFmtId="0" fontId="13" fillId="0" borderId="25" xfId="0" applyFont="1" applyBorder="1" applyAlignment="1">
      <alignment horizontal="right" vertical="top" wrapText="1" shrinkToFit="1"/>
    </xf>
    <xf numFmtId="0" fontId="13" fillId="0" borderId="23" xfId="0" applyFont="1" applyBorder="1" applyAlignment="1">
      <alignment horizontal="right" vertical="top" wrapText="1"/>
    </xf>
    <xf numFmtId="0" fontId="13" fillId="0" borderId="23" xfId="0" applyFont="1" applyBorder="1" applyAlignment="1">
      <alignment horizontal="right" vertical="top"/>
    </xf>
    <xf numFmtId="0" fontId="13" fillId="0" borderId="23" xfId="0" applyFont="1" applyBorder="1" applyAlignment="1">
      <alignment horizontal="right" vertical="top" wrapText="1" shrinkToFit="1"/>
    </xf>
    <xf numFmtId="0" fontId="13" fillId="0" borderId="21" xfId="0" applyFont="1" applyBorder="1" applyAlignment="1">
      <alignment horizontal="right" vertical="top" shrinkToFit="1"/>
    </xf>
    <xf numFmtId="0" fontId="13" fillId="0" borderId="33" xfId="0" applyFont="1" applyBorder="1" applyAlignment="1">
      <alignment horizontal="right" vertical="top" shrinkToFit="1"/>
    </xf>
    <xf numFmtId="0" fontId="13" fillId="0" borderId="33" xfId="0" applyFont="1" applyBorder="1" applyAlignment="1">
      <alignment horizontal="right" vertical="center" shrinkToFit="1"/>
    </xf>
    <xf numFmtId="0" fontId="11" fillId="0" borderId="0" xfId="0" applyFont="1" applyAlignment="1">
      <alignment horizontal="right" vertical="top"/>
    </xf>
    <xf numFmtId="14" fontId="13" fillId="0" borderId="26" xfId="0" applyNumberFormat="1" applyFont="1" applyBorder="1" applyAlignment="1" applyProtection="1">
      <alignment horizontal="center" vertical="center" shrinkToFit="1"/>
      <protection locked="0"/>
    </xf>
    <xf numFmtId="20" fontId="13" fillId="0" borderId="27" xfId="0" applyNumberFormat="1" applyFont="1" applyBorder="1" applyAlignment="1" applyProtection="1">
      <alignment horizontal="center" vertical="center" shrinkToFit="1"/>
      <protection locked="0"/>
    </xf>
    <xf numFmtId="0" fontId="13" fillId="0" borderId="28" xfId="0" applyFont="1" applyBorder="1" applyAlignment="1">
      <alignment horizontal="center" vertical="center" shrinkToFit="1"/>
    </xf>
    <xf numFmtId="20" fontId="13" fillId="0" borderId="28" xfId="0" applyNumberFormat="1" applyFont="1" applyBorder="1" applyAlignment="1" applyProtection="1">
      <alignment horizontal="center" vertical="center" shrinkToFit="1"/>
      <protection locked="0"/>
    </xf>
    <xf numFmtId="0" fontId="13" fillId="0" borderId="29" xfId="0" applyFont="1" applyBorder="1" applyAlignment="1" applyProtection="1">
      <alignment horizontal="justify" vertical="center" wrapText="1"/>
      <protection locked="0"/>
    </xf>
    <xf numFmtId="0" fontId="13" fillId="0" borderId="29" xfId="0" applyFont="1" applyBorder="1" applyAlignment="1" applyProtection="1">
      <alignment horizontal="right" vertical="center" shrinkToFit="1"/>
      <protection locked="0"/>
    </xf>
    <xf numFmtId="0" fontId="13" fillId="0" borderId="27" xfId="0" applyFont="1" applyBorder="1" applyAlignment="1" applyProtection="1">
      <alignment horizontal="center" vertical="center" shrinkToFit="1"/>
      <protection locked="0"/>
    </xf>
    <xf numFmtId="176" fontId="13" fillId="2" borderId="26" xfId="1" applyNumberFormat="1" applyFont="1" applyFill="1" applyBorder="1" applyAlignment="1">
      <alignment vertical="center" shrinkToFit="1"/>
    </xf>
    <xf numFmtId="176" fontId="13" fillId="0" borderId="29" xfId="1" applyNumberFormat="1" applyFont="1" applyFill="1" applyBorder="1" applyAlignment="1" applyProtection="1">
      <alignment vertical="center" shrinkToFit="1"/>
      <protection locked="0"/>
    </xf>
    <xf numFmtId="176" fontId="13" fillId="0" borderId="31" xfId="1" applyNumberFormat="1" applyFont="1" applyFill="1" applyBorder="1" applyAlignment="1" applyProtection="1">
      <alignment vertical="center" shrinkToFit="1"/>
      <protection locked="0"/>
    </xf>
    <xf numFmtId="176" fontId="13" fillId="2" borderId="30" xfId="1" applyNumberFormat="1" applyFont="1" applyFill="1" applyBorder="1" applyAlignment="1">
      <alignment vertical="center" shrinkToFit="1"/>
    </xf>
    <xf numFmtId="176" fontId="13" fillId="2" borderId="31" xfId="1" applyNumberFormat="1" applyFont="1" applyFill="1" applyBorder="1" applyAlignment="1">
      <alignment vertical="center" shrinkToFit="1"/>
    </xf>
    <xf numFmtId="20" fontId="13" fillId="0" borderId="9" xfId="0" applyNumberFormat="1" applyFont="1" applyBorder="1" applyAlignment="1" applyProtection="1">
      <alignment horizontal="center" vertical="center" shrinkToFit="1"/>
      <protection locked="0"/>
    </xf>
    <xf numFmtId="0" fontId="13" fillId="0" borderId="10" xfId="0" applyFont="1" applyBorder="1" applyAlignment="1">
      <alignment horizontal="center" vertical="center" shrinkToFit="1"/>
    </xf>
    <xf numFmtId="20" fontId="13" fillId="0" borderId="10" xfId="0" applyNumberFormat="1" applyFont="1" applyBorder="1" applyAlignment="1" applyProtection="1">
      <alignment horizontal="center" vertical="center" shrinkToFit="1"/>
      <protection locked="0"/>
    </xf>
    <xf numFmtId="0" fontId="13" fillId="0" borderId="3" xfId="0" applyFont="1" applyBorder="1" applyAlignment="1" applyProtection="1">
      <alignment horizontal="justify" vertical="center" wrapText="1"/>
      <protection locked="0"/>
    </xf>
    <xf numFmtId="179" fontId="13" fillId="0" borderId="3" xfId="0" applyNumberFormat="1" applyFont="1" applyBorder="1" applyAlignment="1" applyProtection="1">
      <alignment horizontal="right" vertical="center" shrinkToFit="1"/>
      <protection locked="0"/>
    </xf>
    <xf numFmtId="176" fontId="13" fillId="2" borderId="2" xfId="1" applyNumberFormat="1" applyFont="1" applyFill="1" applyBorder="1" applyAlignment="1">
      <alignment vertical="center" shrinkToFit="1"/>
    </xf>
    <xf numFmtId="176" fontId="13" fillId="0" borderId="3" xfId="1" applyNumberFormat="1" applyFont="1" applyFill="1" applyBorder="1" applyAlignment="1" applyProtection="1">
      <alignment vertical="center" shrinkToFit="1"/>
      <protection locked="0"/>
    </xf>
    <xf numFmtId="176" fontId="13" fillId="0" borderId="17" xfId="1" applyNumberFormat="1" applyFont="1" applyFill="1" applyBorder="1" applyAlignment="1" applyProtection="1">
      <alignment vertical="center" shrinkToFit="1"/>
      <protection locked="0"/>
    </xf>
    <xf numFmtId="176" fontId="13" fillId="2" borderId="17" xfId="1" applyNumberFormat="1" applyFont="1" applyFill="1" applyBorder="1" applyAlignment="1">
      <alignment vertical="center" shrinkToFit="1"/>
    </xf>
    <xf numFmtId="14" fontId="13" fillId="0" borderId="2" xfId="0" applyNumberFormat="1" applyFont="1" applyBorder="1" applyAlignment="1" applyProtection="1">
      <alignment horizontal="center" vertical="center" shrinkToFit="1"/>
      <protection locked="0"/>
    </xf>
    <xf numFmtId="0" fontId="13" fillId="0" borderId="3" xfId="0" applyFont="1" applyBorder="1" applyAlignment="1" applyProtection="1">
      <alignment vertical="center" wrapText="1"/>
      <protection locked="0"/>
    </xf>
    <xf numFmtId="0" fontId="13" fillId="0" borderId="3" xfId="0" applyFont="1" applyBorder="1" applyAlignment="1" applyProtection="1">
      <alignment horizontal="right" vertical="center" shrinkToFit="1"/>
      <protection locked="0"/>
    </xf>
    <xf numFmtId="176" fontId="13" fillId="2" borderId="22" xfId="1" applyNumberFormat="1" applyFont="1" applyFill="1" applyBorder="1" applyAlignment="1">
      <alignment vertical="center" shrinkToFit="1"/>
    </xf>
    <xf numFmtId="176" fontId="13" fillId="0" borderId="23" xfId="1" applyNumberFormat="1" applyFont="1" applyFill="1" applyBorder="1" applyAlignment="1" applyProtection="1">
      <alignment vertical="center" shrinkToFit="1"/>
      <protection locked="0"/>
    </xf>
    <xf numFmtId="176" fontId="13" fillId="0" borderId="24" xfId="1" applyNumberFormat="1" applyFont="1" applyFill="1" applyBorder="1" applyAlignment="1" applyProtection="1">
      <alignment vertical="center" shrinkToFit="1"/>
      <protection locked="0"/>
    </xf>
    <xf numFmtId="176" fontId="13" fillId="2" borderId="24" xfId="1" applyNumberFormat="1" applyFont="1" applyFill="1" applyBorder="1" applyAlignment="1">
      <alignment vertical="center" shrinkToFit="1"/>
    </xf>
    <xf numFmtId="0" fontId="13" fillId="2" borderId="16" xfId="0" applyFont="1" applyFill="1" applyBorder="1" applyAlignment="1">
      <alignment horizontal="center" vertical="center"/>
    </xf>
    <xf numFmtId="176" fontId="13" fillId="2" borderId="14" xfId="0" applyNumberFormat="1" applyFont="1" applyFill="1" applyBorder="1" applyAlignment="1">
      <alignment horizontal="right" vertical="center"/>
    </xf>
    <xf numFmtId="0" fontId="13" fillId="2" borderId="36" xfId="0" applyFont="1" applyFill="1" applyBorder="1" applyAlignment="1">
      <alignment horizontal="center" vertical="center"/>
    </xf>
    <xf numFmtId="176" fontId="13" fillId="2" borderId="37" xfId="1" applyNumberFormat="1" applyFont="1" applyFill="1" applyBorder="1" applyAlignment="1">
      <alignment vertical="center" shrinkToFit="1"/>
    </xf>
    <xf numFmtId="176" fontId="13" fillId="2" borderId="14" xfId="1" applyNumberFormat="1" applyFont="1" applyFill="1" applyBorder="1" applyAlignment="1">
      <alignment vertical="center" shrinkToFit="1"/>
    </xf>
    <xf numFmtId="176" fontId="13" fillId="2" borderId="35" xfId="1" applyNumberFormat="1" applyFont="1" applyFill="1" applyBorder="1" applyAlignment="1">
      <alignment vertical="center" shrinkToFit="1"/>
    </xf>
    <xf numFmtId="0" fontId="13" fillId="0" borderId="0" xfId="0" applyFont="1" applyAlignment="1">
      <alignment vertical="center" shrinkToFit="1"/>
    </xf>
    <xf numFmtId="0" fontId="12" fillId="0" borderId="0" xfId="0" applyFont="1" applyAlignment="1">
      <alignment vertical="center" shrinkToFit="1"/>
    </xf>
    <xf numFmtId="38" fontId="12" fillId="0" borderId="0" xfId="0" applyNumberFormat="1" applyFont="1" applyAlignment="1">
      <alignment horizontal="center" vertical="center" shrinkToFit="1"/>
    </xf>
    <xf numFmtId="0" fontId="9" fillId="0" borderId="3" xfId="0" applyFont="1" applyBorder="1" applyAlignment="1">
      <alignment horizontal="center" vertical="center"/>
    </xf>
    <xf numFmtId="0" fontId="9" fillId="0" borderId="3" xfId="0" applyFont="1" applyBorder="1">
      <alignment vertical="center"/>
    </xf>
    <xf numFmtId="38" fontId="9" fillId="0" borderId="3" xfId="1" applyFont="1" applyBorder="1" applyAlignment="1">
      <alignment vertical="center"/>
    </xf>
    <xf numFmtId="0" fontId="9" fillId="2" borderId="3" xfId="0" applyFont="1" applyFill="1" applyBorder="1">
      <alignment vertical="center"/>
    </xf>
    <xf numFmtId="0" fontId="9" fillId="2" borderId="3" xfId="0" applyFont="1" applyFill="1" applyBorder="1" applyAlignment="1">
      <alignment horizontal="center" vertical="center"/>
    </xf>
    <xf numFmtId="38" fontId="9" fillId="2" borderId="3" xfId="1" applyFont="1" applyFill="1" applyBorder="1" applyAlignment="1">
      <alignment vertical="center"/>
    </xf>
    <xf numFmtId="0" fontId="9" fillId="0" borderId="29" xfId="0" applyFont="1" applyBorder="1" applyAlignment="1">
      <alignment horizontal="center" vertical="center"/>
    </xf>
    <xf numFmtId="0" fontId="9" fillId="0" borderId="0" xfId="0" applyFont="1" applyAlignment="1">
      <alignment horizontal="center" vertical="center"/>
    </xf>
    <xf numFmtId="14" fontId="13" fillId="0" borderId="26" xfId="0" applyNumberFormat="1" applyFont="1" applyBorder="1" applyAlignment="1">
      <alignment horizontal="center" vertical="center" shrinkToFit="1"/>
    </xf>
    <xf numFmtId="20" fontId="13" fillId="0" borderId="27" xfId="0" applyNumberFormat="1" applyFont="1" applyBorder="1" applyAlignment="1">
      <alignment horizontal="center" vertical="center" shrinkToFit="1"/>
    </xf>
    <xf numFmtId="20" fontId="13" fillId="0" borderId="28" xfId="0" applyNumberFormat="1" applyFont="1" applyBorder="1" applyAlignment="1">
      <alignment horizontal="center" vertical="center" shrinkToFit="1"/>
    </xf>
    <xf numFmtId="0" fontId="13" fillId="0" borderId="29" xfId="0" applyFont="1" applyBorder="1" applyAlignment="1">
      <alignment horizontal="justify" vertical="center" wrapText="1"/>
    </xf>
    <xf numFmtId="0" fontId="13" fillId="0" borderId="29" xfId="0" applyFont="1" applyBorder="1" applyAlignment="1">
      <alignment horizontal="right" vertical="center" shrinkToFit="1"/>
    </xf>
    <xf numFmtId="0" fontId="13" fillId="0" borderId="27" xfId="0" applyFont="1" applyBorder="1" applyAlignment="1">
      <alignment horizontal="center" vertical="center" shrinkToFit="1"/>
    </xf>
    <xf numFmtId="176" fontId="13" fillId="0" borderId="29" xfId="1" applyNumberFormat="1" applyFont="1" applyFill="1" applyBorder="1" applyAlignment="1">
      <alignment vertical="center" shrinkToFit="1"/>
    </xf>
    <xf numFmtId="176" fontId="13" fillId="0" borderId="31" xfId="1" applyNumberFormat="1" applyFont="1" applyFill="1" applyBorder="1" applyAlignment="1">
      <alignment vertical="center" shrinkToFit="1"/>
    </xf>
    <xf numFmtId="20" fontId="13" fillId="0" borderId="9" xfId="0" applyNumberFormat="1" applyFont="1" applyBorder="1" applyAlignment="1">
      <alignment horizontal="center" vertical="center" shrinkToFit="1"/>
    </xf>
    <xf numFmtId="20" fontId="13" fillId="0" borderId="10" xfId="0" applyNumberFormat="1" applyFont="1" applyBorder="1" applyAlignment="1">
      <alignment horizontal="center" vertical="center" shrinkToFit="1"/>
    </xf>
    <xf numFmtId="0" fontId="13" fillId="0" borderId="3" xfId="0" applyFont="1" applyBorder="1" applyAlignment="1">
      <alignment horizontal="justify" vertical="center" wrapText="1"/>
    </xf>
    <xf numFmtId="179" fontId="13" fillId="0" borderId="3" xfId="0" applyNumberFormat="1" applyFont="1" applyBorder="1" applyAlignment="1">
      <alignment horizontal="right" vertical="center" shrinkToFit="1"/>
    </xf>
    <xf numFmtId="176" fontId="13" fillId="0" borderId="3" xfId="1" applyNumberFormat="1" applyFont="1" applyFill="1" applyBorder="1" applyAlignment="1">
      <alignment vertical="center" shrinkToFit="1"/>
    </xf>
    <xf numFmtId="176" fontId="13" fillId="0" borderId="17" xfId="1" applyNumberFormat="1" applyFont="1" applyFill="1" applyBorder="1" applyAlignment="1">
      <alignment vertical="center" shrinkToFit="1"/>
    </xf>
    <xf numFmtId="14" fontId="13" fillId="0" borderId="2" xfId="0" applyNumberFormat="1" applyFont="1" applyBorder="1" applyAlignment="1">
      <alignment horizontal="center" vertical="center" shrinkToFit="1"/>
    </xf>
    <xf numFmtId="0" fontId="13" fillId="0" borderId="3" xfId="0" applyFont="1" applyBorder="1" applyAlignment="1">
      <alignment vertical="center" wrapText="1"/>
    </xf>
    <xf numFmtId="0" fontId="13" fillId="0" borderId="3" xfId="0" applyFont="1" applyBorder="1" applyAlignment="1">
      <alignment horizontal="right" vertical="center" shrinkToFit="1"/>
    </xf>
    <xf numFmtId="0" fontId="9" fillId="0" borderId="0" xfId="8" applyFont="1">
      <alignment vertical="center"/>
    </xf>
    <xf numFmtId="0" fontId="16" fillId="0" borderId="0" xfId="8" applyFont="1">
      <alignment vertical="center"/>
    </xf>
    <xf numFmtId="0" fontId="16" fillId="0" borderId="0" xfId="9" applyFont="1">
      <alignment vertical="center"/>
    </xf>
    <xf numFmtId="0" fontId="16" fillId="0" borderId="0" xfId="9" applyFont="1" applyAlignment="1">
      <alignment vertical="center" shrinkToFit="1"/>
    </xf>
    <xf numFmtId="0" fontId="18" fillId="0" borderId="0" xfId="9" applyFont="1">
      <alignment vertical="center"/>
    </xf>
    <xf numFmtId="0" fontId="9" fillId="0" borderId="0" xfId="9" applyFont="1" applyAlignment="1">
      <alignment vertical="center" wrapText="1"/>
    </xf>
    <xf numFmtId="0" fontId="11" fillId="0" borderId="0" xfId="8" applyFont="1" applyAlignment="1">
      <alignment horizontal="left" vertical="center"/>
    </xf>
    <xf numFmtId="0" fontId="11" fillId="0" borderId="0" xfId="10" applyFont="1" applyAlignment="1">
      <alignment horizontal="left" vertical="center"/>
    </xf>
    <xf numFmtId="0" fontId="11" fillId="0" borderId="0" xfId="8" applyFont="1" applyAlignment="1">
      <alignment horizontal="left" vertical="center"/>
    </xf>
    <xf numFmtId="178" fontId="11" fillId="0" borderId="0" xfId="8" applyNumberFormat="1" applyFont="1" applyAlignment="1">
      <alignment horizontal="center" vertical="center"/>
    </xf>
    <xf numFmtId="20" fontId="13" fillId="0" borderId="0" xfId="8" applyNumberFormat="1" applyFont="1" applyAlignment="1">
      <alignment horizontal="center" vertical="center"/>
    </xf>
    <xf numFmtId="0" fontId="13" fillId="0" borderId="0" xfId="8" applyFont="1" applyAlignment="1">
      <alignment horizontal="center" vertical="center"/>
    </xf>
    <xf numFmtId="0" fontId="10" fillId="0" borderId="0" xfId="8" applyFont="1" applyAlignment="1">
      <alignment horizontal="center" vertical="center"/>
    </xf>
    <xf numFmtId="0" fontId="11" fillId="0" borderId="0" xfId="7" applyFont="1" applyAlignment="1">
      <alignment horizontal="center" vertical="center"/>
    </xf>
    <xf numFmtId="0" fontId="11" fillId="0" borderId="0" xfId="8" applyFont="1" applyAlignment="1">
      <alignment horizontal="left" vertical="center" shrinkToFit="1"/>
    </xf>
    <xf numFmtId="0" fontId="13" fillId="0" borderId="0" xfId="8" applyFont="1" applyAlignment="1">
      <alignment horizontal="left" vertical="center"/>
    </xf>
    <xf numFmtId="178" fontId="11" fillId="3" borderId="0" xfId="8" applyNumberFormat="1" applyFont="1" applyFill="1" applyAlignment="1">
      <alignment horizontal="center" vertical="center"/>
    </xf>
    <xf numFmtId="20" fontId="13" fillId="3" borderId="0" xfId="8" applyNumberFormat="1" applyFont="1" applyFill="1" applyAlignment="1">
      <alignment horizontal="center" vertical="center"/>
    </xf>
    <xf numFmtId="0" fontId="13" fillId="3" borderId="0" xfId="8" applyFont="1" applyFill="1" applyAlignment="1">
      <alignment horizontal="center" vertical="center"/>
    </xf>
    <xf numFmtId="0" fontId="11" fillId="0" borderId="0" xfId="8" applyFont="1" applyAlignment="1">
      <alignment horizontal="center" vertical="center"/>
    </xf>
    <xf numFmtId="0" fontId="11" fillId="0" borderId="0" xfId="8" applyFont="1" applyAlignment="1">
      <alignment horizontal="left" vertical="top" wrapText="1"/>
    </xf>
    <xf numFmtId="0" fontId="11" fillId="0" borderId="0" xfId="8" applyFont="1" applyAlignment="1">
      <alignment horizontal="right" vertical="top" shrinkToFit="1"/>
    </xf>
    <xf numFmtId="0" fontId="11" fillId="0" borderId="0" xfId="8" applyFont="1" applyAlignment="1">
      <alignment horizontal="justify" vertical="top" wrapText="1"/>
    </xf>
    <xf numFmtId="0" fontId="11" fillId="0" borderId="0" xfId="8" applyFont="1" applyAlignment="1">
      <alignment horizontal="left" vertical="top" shrinkToFit="1"/>
    </xf>
    <xf numFmtId="177" fontId="11" fillId="2" borderId="0" xfId="8" applyNumberFormat="1" applyFont="1" applyFill="1" applyAlignment="1">
      <alignment horizontal="center" vertical="top" shrinkToFit="1"/>
    </xf>
    <xf numFmtId="0" fontId="11" fillId="0" borderId="0" xfId="8" applyFont="1" applyAlignment="1">
      <alignment horizontal="center" vertical="top" wrapText="1"/>
    </xf>
    <xf numFmtId="177" fontId="11" fillId="2" borderId="0" xfId="8" applyNumberFormat="1" applyFont="1" applyFill="1" applyAlignment="1">
      <alignment horizontal="center" vertical="top" wrapText="1"/>
    </xf>
    <xf numFmtId="0" fontId="11" fillId="3" borderId="0" xfId="8" applyFont="1" applyFill="1" applyAlignment="1">
      <alignment horizontal="left" vertical="center" shrinkToFit="1"/>
    </xf>
    <xf numFmtId="0" fontId="11" fillId="3" borderId="0" xfId="8" applyFont="1" applyFill="1" applyAlignment="1">
      <alignment horizontal="left"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6" xfId="0" applyFont="1" applyBorder="1" applyAlignment="1">
      <alignment horizontal="center" vertical="center"/>
    </xf>
    <xf numFmtId="0" fontId="13" fillId="2" borderId="0" xfId="0" applyFont="1" applyFill="1" applyAlignment="1">
      <alignment horizontal="left" vertical="center" shrinkToFit="1"/>
    </xf>
    <xf numFmtId="38" fontId="13" fillId="0" borderId="9" xfId="1" applyFont="1" applyFill="1" applyBorder="1" applyAlignment="1">
      <alignment horizontal="right" vertical="center" shrinkToFit="1"/>
    </xf>
    <xf numFmtId="38" fontId="13" fillId="0" borderId="17" xfId="1" applyFont="1" applyFill="1" applyBorder="1" applyAlignment="1">
      <alignment horizontal="right" vertical="center" shrinkToFit="1"/>
    </xf>
    <xf numFmtId="0" fontId="13" fillId="0" borderId="18" xfId="0" applyFont="1" applyBorder="1" applyAlignment="1">
      <alignment horizontal="center" vertical="center" shrinkToFit="1"/>
    </xf>
    <xf numFmtId="0" fontId="13" fillId="0" borderId="11" xfId="0" applyFont="1" applyBorder="1" applyAlignment="1">
      <alignment horizontal="center" vertical="center" shrinkToFit="1"/>
    </xf>
    <xf numFmtId="0" fontId="11" fillId="0" borderId="0" xfId="0" applyFont="1" applyAlignment="1">
      <alignment horizontal="left" vertical="center"/>
    </xf>
    <xf numFmtId="0" fontId="10" fillId="0" borderId="0" xfId="0" applyFont="1" applyAlignment="1">
      <alignment horizontal="left" vertical="center"/>
    </xf>
    <xf numFmtId="0" fontId="11" fillId="0" borderId="0" xfId="10" applyFont="1" applyAlignment="1">
      <alignment horizontal="left" vertical="center"/>
    </xf>
    <xf numFmtId="0" fontId="10" fillId="0" borderId="0" xfId="10" applyFont="1" applyAlignment="1">
      <alignment horizontal="left" vertical="center"/>
    </xf>
    <xf numFmtId="0" fontId="10" fillId="0" borderId="0" xfId="0" applyFont="1" applyAlignment="1">
      <alignment horizontal="center" vertical="center" wrapText="1"/>
    </xf>
    <xf numFmtId="38" fontId="13" fillId="0" borderId="19" xfId="1" applyFont="1" applyFill="1" applyBorder="1" applyAlignment="1">
      <alignment horizontal="center" vertical="center" wrapText="1" shrinkToFit="1"/>
    </xf>
    <xf numFmtId="38" fontId="13" fillId="0" borderId="7" xfId="1" applyFont="1" applyFill="1" applyBorder="1" applyAlignment="1">
      <alignment horizontal="center" vertical="center" wrapText="1" shrinkToFit="1"/>
    </xf>
    <xf numFmtId="38" fontId="13" fillId="0" borderId="20" xfId="1" applyFont="1" applyFill="1" applyBorder="1" applyAlignment="1">
      <alignment horizontal="center" vertical="center" wrapText="1" shrinkToFit="1"/>
    </xf>
    <xf numFmtId="0" fontId="13" fillId="0" borderId="1" xfId="0" applyFont="1" applyBorder="1" applyAlignment="1">
      <alignment horizontal="left" vertical="center"/>
    </xf>
    <xf numFmtId="0" fontId="11" fillId="0" borderId="0" xfId="0" applyFont="1" applyAlignment="1">
      <alignment horizontal="left" vertical="top"/>
    </xf>
    <xf numFmtId="0" fontId="12" fillId="0" borderId="37" xfId="0" applyFont="1" applyBorder="1" applyAlignment="1">
      <alignment horizontal="center" vertical="center" shrinkToFit="1"/>
    </xf>
    <xf numFmtId="0" fontId="12" fillId="0" borderId="14" xfId="0" applyFont="1" applyBorder="1" applyAlignment="1">
      <alignment horizontal="center" vertical="center" shrinkToFit="1"/>
    </xf>
    <xf numFmtId="38" fontId="12" fillId="2" borderId="14" xfId="0" applyNumberFormat="1" applyFont="1" applyFill="1" applyBorder="1" applyAlignment="1">
      <alignment horizontal="center" vertical="center" shrinkToFit="1"/>
    </xf>
    <xf numFmtId="38" fontId="12" fillId="2" borderId="15" xfId="0" applyNumberFormat="1" applyFont="1" applyFill="1" applyBorder="1" applyAlignment="1">
      <alignment horizontal="center" vertical="center" shrinkToFit="1"/>
    </xf>
    <xf numFmtId="0" fontId="13" fillId="0" borderId="5" xfId="0" applyFont="1" applyBorder="1" applyAlignment="1">
      <alignment horizontal="center" vertical="center"/>
    </xf>
    <xf numFmtId="0" fontId="13" fillId="0" borderId="8" xfId="0" applyFont="1" applyBorder="1" applyAlignment="1">
      <alignment horizontal="center" vertical="center"/>
    </xf>
    <xf numFmtId="0" fontId="13" fillId="0" borderId="34"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37" xfId="0" applyFont="1" applyBorder="1" applyAlignment="1">
      <alignment horizontal="center" vertical="center" shrinkToFit="1"/>
    </xf>
    <xf numFmtId="0" fontId="11" fillId="0" borderId="14" xfId="0" applyFont="1" applyBorder="1" applyAlignment="1">
      <alignment horizontal="center" vertical="center" shrinkToFit="1"/>
    </xf>
    <xf numFmtId="38" fontId="13" fillId="2" borderId="9" xfId="1" applyFont="1" applyFill="1" applyBorder="1" applyAlignment="1">
      <alignment horizontal="right" vertical="center" shrinkToFit="1"/>
    </xf>
    <xf numFmtId="38" fontId="13" fillId="2" borderId="17" xfId="1" applyFont="1" applyFill="1" applyBorder="1" applyAlignment="1">
      <alignment horizontal="right" vertical="center" shrinkToFit="1"/>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38" fontId="13" fillId="2" borderId="9" xfId="1" applyFont="1" applyFill="1" applyBorder="1" applyAlignment="1" applyProtection="1">
      <alignment horizontal="right" vertical="center" shrinkToFit="1"/>
    </xf>
    <xf numFmtId="38" fontId="13" fillId="2" borderId="17" xfId="1" applyFont="1" applyFill="1" applyBorder="1" applyAlignment="1" applyProtection="1">
      <alignment horizontal="right" vertical="center" shrinkToFit="1"/>
    </xf>
    <xf numFmtId="0" fontId="16" fillId="0" borderId="0" xfId="9" applyFont="1" applyAlignment="1">
      <alignment horizontal="left" vertical="center" shrinkToFit="1"/>
    </xf>
    <xf numFmtId="0" fontId="16" fillId="3" borderId="0" xfId="9" applyFont="1" applyFill="1" applyAlignment="1">
      <alignment horizontal="justify" vertical="distributed" wrapText="1"/>
    </xf>
    <xf numFmtId="0" fontId="18" fillId="0" borderId="0" xfId="9" applyFont="1" applyAlignment="1">
      <alignment horizontal="right" vertical="top"/>
    </xf>
    <xf numFmtId="0" fontId="18" fillId="0" borderId="0" xfId="8" applyFont="1" applyAlignment="1">
      <alignment horizontal="justify" vertical="top" wrapText="1"/>
    </xf>
    <xf numFmtId="0" fontId="9" fillId="0" borderId="0" xfId="8" applyFont="1" applyAlignment="1">
      <alignment horizontal="left" vertical="center"/>
    </xf>
    <xf numFmtId="0" fontId="17" fillId="0" borderId="0" xfId="9" applyFont="1" applyAlignment="1">
      <alignment horizontal="center" vertical="center" wrapText="1"/>
    </xf>
    <xf numFmtId="0" fontId="16" fillId="0" borderId="0" xfId="9" applyFont="1" applyAlignment="1">
      <alignment horizontal="center" vertical="center"/>
    </xf>
    <xf numFmtId="0" fontId="9" fillId="0" borderId="3" xfId="0" applyFont="1" applyBorder="1" applyAlignment="1">
      <alignment horizontal="center" vertical="center" shrinkToFit="1"/>
    </xf>
    <xf numFmtId="0" fontId="9" fillId="0" borderId="3" xfId="0" applyFont="1" applyBorder="1" applyAlignment="1">
      <alignment horizontal="center" vertical="center"/>
    </xf>
    <xf numFmtId="0" fontId="9" fillId="2" borderId="3" xfId="0" applyFont="1" applyFill="1" applyBorder="1" applyAlignment="1">
      <alignment horizontal="center" vertical="center"/>
    </xf>
    <xf numFmtId="0" fontId="9" fillId="0" borderId="3" xfId="0" applyFont="1" applyBorder="1" applyAlignment="1">
      <alignment horizontal="center" vertical="center" wrapText="1"/>
    </xf>
  </cellXfs>
  <cellStyles count="11">
    <cellStyle name="桁区切り" xfId="1" builtinId="6"/>
    <cellStyle name="桁区切り 2" xfId="2" xr:uid="{00000000-0005-0000-0000-000001000000}"/>
    <cellStyle name="桁区切り 3" xfId="3" xr:uid="{00000000-0005-0000-0000-000002000000}"/>
    <cellStyle name="通貨 2" xfId="4" xr:uid="{00000000-0005-0000-0000-000003000000}"/>
    <cellStyle name="標準" xfId="0" builtinId="0"/>
    <cellStyle name="標準 2" xfId="5" xr:uid="{00000000-0005-0000-0000-000005000000}"/>
    <cellStyle name="標準 3" xfId="6" xr:uid="{00000000-0005-0000-0000-000006000000}"/>
    <cellStyle name="標準 3 2" xfId="7" xr:uid="{68B2C6B6-1C2F-485E-894E-9C3B2C87495C}"/>
    <cellStyle name="標準 3 2 2" xfId="10" xr:uid="{9B0CDAEE-D99F-4123-9A4A-76986A756FE6}"/>
    <cellStyle name="標準 3 3" xfId="8" xr:uid="{25D921BC-1246-4D81-AA8C-88EAF6A0EB1A}"/>
    <cellStyle name="標準 4" xfId="9" xr:uid="{E1FABF06-BFB0-422F-B89D-E5477F5C9BA9}"/>
  </cellStyles>
  <dxfs count="5">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patternType="solid">
          <bgColor rgb="FFFFFF00"/>
        </patternFill>
      </fill>
    </dxf>
  </dxfs>
  <tableStyles count="0" defaultTableStyle="TableStyleMedium9" defaultPivotStyle="PivotStyleLight16"/>
  <colors>
    <mruColors>
      <color rgb="FFDB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133350</xdr:colOff>
      <xdr:row>2</xdr:row>
      <xdr:rowOff>142875</xdr:rowOff>
    </xdr:from>
    <xdr:to>
      <xdr:col>49</xdr:col>
      <xdr:colOff>104775</xdr:colOff>
      <xdr:row>6</xdr:row>
      <xdr:rowOff>95250</xdr:rowOff>
    </xdr:to>
    <xdr:sp macro="" textlink="">
      <xdr:nvSpPr>
        <xdr:cNvPr id="2" name="テキスト ボックス 1">
          <a:extLst>
            <a:ext uri="{FF2B5EF4-FFF2-40B4-BE49-F238E27FC236}">
              <a16:creationId xmlns:a16="http://schemas.microsoft.com/office/drawing/2014/main" id="{809DAACB-2805-4F6E-8B31-333B1E3A2006}"/>
            </a:ext>
          </a:extLst>
        </xdr:cNvPr>
        <xdr:cNvSpPr txBox="1"/>
      </xdr:nvSpPr>
      <xdr:spPr>
        <a:xfrm>
          <a:off x="6467475" y="523875"/>
          <a:ext cx="2505075" cy="75247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・黄色セルにご入力をお願い</a:t>
          </a:r>
          <a:r>
            <a:rPr kumimoji="1" lang="ja-JP" altLang="en-US" sz="1100" b="1">
              <a:solidFill>
                <a:schemeClr val="dk1"/>
              </a:solidFill>
              <a:effectLst/>
              <a:latin typeface="+mn-lt"/>
              <a:ea typeface="+mn-ea"/>
              <a:cs typeface="+mn-cs"/>
            </a:rPr>
            <a:t>いたします。</a:t>
          </a:r>
          <a:endParaRPr kumimoji="1" lang="en-US" altLang="ja-JP" sz="9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・独自の数式等は記入しないでください。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・シートの削除をしないでください。</a:t>
          </a:r>
          <a:endParaRPr lang="ja-JP" altLang="ja-JP" sz="1200">
            <a:effectLst/>
          </a:endParaRPr>
        </a:p>
      </xdr:txBody>
    </xdr:sp>
    <xdr:clientData/>
  </xdr:twoCellAnchor>
  <xdr:twoCellAnchor>
    <xdr:from>
      <xdr:col>36</xdr:col>
      <xdr:colOff>57150</xdr:colOff>
      <xdr:row>17</xdr:row>
      <xdr:rowOff>180975</xdr:rowOff>
    </xdr:from>
    <xdr:to>
      <xdr:col>54</xdr:col>
      <xdr:colOff>57150</xdr:colOff>
      <xdr:row>23</xdr:row>
      <xdr:rowOff>0</xdr:rowOff>
    </xdr:to>
    <xdr:sp macro="" textlink="">
      <xdr:nvSpPr>
        <xdr:cNvPr id="3" name="テキスト ボックス 2">
          <a:extLst>
            <a:ext uri="{FF2B5EF4-FFF2-40B4-BE49-F238E27FC236}">
              <a16:creationId xmlns:a16="http://schemas.microsoft.com/office/drawing/2014/main" id="{06623B5C-A8F1-4301-8FCA-2697AE4F67EE}"/>
            </a:ext>
            <a:ext uri="{147F2762-F138-4A5C-976F-8EAC2B608ADB}">
              <a16:predDERef xmlns:a16="http://schemas.microsoft.com/office/drawing/2014/main" pred="{383B25C8-BD8A-4996-8195-7FEA2C07C6E4}"/>
            </a:ext>
          </a:extLst>
        </xdr:cNvPr>
        <xdr:cNvSpPr txBox="1"/>
      </xdr:nvSpPr>
      <xdr:spPr>
        <a:xfrm>
          <a:off x="6572250" y="3457575"/>
          <a:ext cx="3257550" cy="9620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dk1"/>
              </a:solidFill>
              <a:effectLst/>
              <a:latin typeface="+mn-lt"/>
              <a:ea typeface="+mn-ea"/>
              <a:cs typeface="+mn-cs"/>
            </a:rPr>
            <a:t>・訪問者ごとに「行程表及び旅費積算書」を入力してください。</a:t>
          </a:r>
          <a:endParaRPr kumimoji="1" lang="en-US" altLang="ja-JP" sz="1100" b="1">
            <a:solidFill>
              <a:schemeClr val="dk1"/>
            </a:solidFill>
            <a:effectLst/>
            <a:latin typeface="+mn-lt"/>
            <a:ea typeface="+mn-ea"/>
            <a:cs typeface="+mn-cs"/>
          </a:endParaRPr>
        </a:p>
        <a:p>
          <a:pPr marL="0" indent="0"/>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」です。</a:t>
          </a:r>
          <a:endParaRPr kumimoji="1" lang="en-US" altLang="ja-JP" sz="11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133350</xdr:colOff>
      <xdr:row>2</xdr:row>
      <xdr:rowOff>142875</xdr:rowOff>
    </xdr:from>
    <xdr:to>
      <xdr:col>49</xdr:col>
      <xdr:colOff>104775</xdr:colOff>
      <xdr:row>6</xdr:row>
      <xdr:rowOff>95250</xdr:rowOff>
    </xdr:to>
    <xdr:sp macro="" textlink="">
      <xdr:nvSpPr>
        <xdr:cNvPr id="2" name="テキスト ボックス 1">
          <a:extLst>
            <a:ext uri="{FF2B5EF4-FFF2-40B4-BE49-F238E27FC236}">
              <a16:creationId xmlns:a16="http://schemas.microsoft.com/office/drawing/2014/main" id="{0CC725B2-E4EC-4469-870B-6DE0A8F826AD}"/>
            </a:ext>
          </a:extLst>
        </xdr:cNvPr>
        <xdr:cNvSpPr txBox="1"/>
      </xdr:nvSpPr>
      <xdr:spPr>
        <a:xfrm>
          <a:off x="6467475" y="523875"/>
          <a:ext cx="2505075" cy="75247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・黄色セルにご入力をお願い</a:t>
          </a:r>
          <a:r>
            <a:rPr kumimoji="1" lang="ja-JP" altLang="en-US" sz="1100" b="1">
              <a:solidFill>
                <a:schemeClr val="dk1"/>
              </a:solidFill>
              <a:effectLst/>
              <a:latin typeface="+mn-lt"/>
              <a:ea typeface="+mn-ea"/>
              <a:cs typeface="+mn-cs"/>
            </a:rPr>
            <a:t>いたします。</a:t>
          </a:r>
          <a:endParaRPr kumimoji="1" lang="en-US" altLang="ja-JP" sz="9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・独自の数式等は記入しないでください。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・シートの削除をしないでください。</a:t>
          </a:r>
          <a:endParaRPr lang="ja-JP" altLang="ja-JP" sz="1200">
            <a:effectLst/>
          </a:endParaRPr>
        </a:p>
      </xdr:txBody>
    </xdr:sp>
    <xdr:clientData/>
  </xdr:twoCellAnchor>
  <xdr:twoCellAnchor>
    <xdr:from>
      <xdr:col>36</xdr:col>
      <xdr:colOff>57150</xdr:colOff>
      <xdr:row>17</xdr:row>
      <xdr:rowOff>180975</xdr:rowOff>
    </xdr:from>
    <xdr:to>
      <xdr:col>54</xdr:col>
      <xdr:colOff>57150</xdr:colOff>
      <xdr:row>23</xdr:row>
      <xdr:rowOff>0</xdr:rowOff>
    </xdr:to>
    <xdr:sp macro="" textlink="">
      <xdr:nvSpPr>
        <xdr:cNvPr id="3" name="テキスト ボックス 2">
          <a:extLst>
            <a:ext uri="{FF2B5EF4-FFF2-40B4-BE49-F238E27FC236}">
              <a16:creationId xmlns:a16="http://schemas.microsoft.com/office/drawing/2014/main" id="{0B308E95-6FB0-4CC6-AD51-675C93BC8336}"/>
            </a:ext>
            <a:ext uri="{147F2762-F138-4A5C-976F-8EAC2B608ADB}">
              <a16:predDERef xmlns:a16="http://schemas.microsoft.com/office/drawing/2014/main" pred="{383B25C8-BD8A-4996-8195-7FEA2C07C6E4}"/>
            </a:ext>
          </a:extLst>
        </xdr:cNvPr>
        <xdr:cNvSpPr txBox="1"/>
      </xdr:nvSpPr>
      <xdr:spPr>
        <a:xfrm>
          <a:off x="6572250" y="4086225"/>
          <a:ext cx="3257550" cy="9620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dk1"/>
              </a:solidFill>
              <a:effectLst/>
              <a:latin typeface="+mn-lt"/>
              <a:ea typeface="+mn-ea"/>
              <a:cs typeface="+mn-cs"/>
            </a:rPr>
            <a:t>・訪問者ごとに「行程表及び旅費積算書」を入力してください。</a:t>
          </a:r>
          <a:endParaRPr kumimoji="1" lang="en-US" altLang="ja-JP" sz="1100" b="1">
            <a:solidFill>
              <a:schemeClr val="dk1"/>
            </a:solidFill>
            <a:effectLst/>
            <a:latin typeface="+mn-lt"/>
            <a:ea typeface="+mn-ea"/>
            <a:cs typeface="+mn-cs"/>
          </a:endParaRPr>
        </a:p>
        <a:p>
          <a:pPr marL="0" indent="0"/>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」です。</a:t>
          </a:r>
          <a:endParaRPr kumimoji="1" lang="en-US" altLang="ja-JP" sz="11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169333</xdr:colOff>
      <xdr:row>17</xdr:row>
      <xdr:rowOff>137582</xdr:rowOff>
    </xdr:from>
    <xdr:to>
      <xdr:col>10</xdr:col>
      <xdr:colOff>486832</xdr:colOff>
      <xdr:row>24</xdr:row>
      <xdr:rowOff>273654</xdr:rowOff>
    </xdr:to>
    <xdr:pic>
      <xdr:nvPicPr>
        <xdr:cNvPr id="2" name="図 1">
          <a:extLst>
            <a:ext uri="{FF2B5EF4-FFF2-40B4-BE49-F238E27FC236}">
              <a16:creationId xmlns:a16="http://schemas.microsoft.com/office/drawing/2014/main" id="{7D248621-8FAE-49FA-ADFB-90264FAB021B}"/>
            </a:ext>
          </a:extLst>
        </xdr:cNvPr>
        <xdr:cNvPicPr>
          <a:picLocks noChangeAspect="1"/>
        </xdr:cNvPicPr>
      </xdr:nvPicPr>
      <xdr:blipFill rotWithShape="1">
        <a:blip xmlns:r="http://schemas.openxmlformats.org/officeDocument/2006/relationships" r:embed="rId1"/>
        <a:srcRect l="3567" t="7418" r="24257" b="47384"/>
        <a:stretch/>
      </xdr:blipFill>
      <xdr:spPr>
        <a:xfrm>
          <a:off x="169333" y="5890682"/>
          <a:ext cx="8270874" cy="2803072"/>
        </a:xfrm>
        <a:prstGeom prst="rect">
          <a:avLst/>
        </a:prstGeom>
      </xdr:spPr>
    </xdr:pic>
    <xdr:clientData/>
  </xdr:twoCellAnchor>
  <xdr:twoCellAnchor editAs="oneCell">
    <xdr:from>
      <xdr:col>11</xdr:col>
      <xdr:colOff>412750</xdr:colOff>
      <xdr:row>17</xdr:row>
      <xdr:rowOff>211667</xdr:rowOff>
    </xdr:from>
    <xdr:to>
      <xdr:col>12</xdr:col>
      <xdr:colOff>665692</xdr:colOff>
      <xdr:row>23</xdr:row>
      <xdr:rowOff>315720</xdr:rowOff>
    </xdr:to>
    <xdr:pic>
      <xdr:nvPicPr>
        <xdr:cNvPr id="3" name="il_fi" descr="http://www.rakuten.ne.jp/gold/pcpos/images/receipt02.jpg">
          <a:extLst>
            <a:ext uri="{FF2B5EF4-FFF2-40B4-BE49-F238E27FC236}">
              <a16:creationId xmlns:a16="http://schemas.microsoft.com/office/drawing/2014/main" id="{ACED2C0B-04EA-493C-913C-551CE308C8B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070975" y="5964767"/>
          <a:ext cx="1100667" cy="2390053"/>
        </a:xfrm>
        <a:prstGeom prst="rect">
          <a:avLst/>
        </a:prstGeom>
        <a:noFill/>
        <a:ln>
          <a:solidFill>
            <a:schemeClr val="bg1">
              <a:lumMod val="50000"/>
            </a:schemeClr>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EAB18-CC7B-4AE4-93AB-438B265E3602}">
  <sheetPr>
    <tabColor rgb="FFFF0000"/>
  </sheetPr>
  <dimension ref="A1:BC45"/>
  <sheetViews>
    <sheetView showZeros="0" view="pageBreakPreview" zoomScaleSheetLayoutView="100" workbookViewId="0">
      <selection activeCell="I9" sqref="I9"/>
    </sheetView>
  </sheetViews>
  <sheetFormatPr defaultColWidth="2.42578125" defaultRowHeight="15" customHeight="1"/>
  <cols>
    <col min="1" max="36" width="2.42578125" style="2"/>
    <col min="37" max="55" width="2.42578125" style="3"/>
    <col min="56" max="16384" width="2.42578125" style="2"/>
  </cols>
  <sheetData>
    <row r="1" spans="1:35" ht="15" customHeight="1">
      <c r="A1" s="115"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15" customHeight="1">
      <c r="A2" s="115" t="s">
        <v>1</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ht="15" customHeight="1">
      <c r="B3" s="5"/>
    </row>
    <row r="4" spans="1:35" ht="18" customHeight="1">
      <c r="A4" s="121" t="s">
        <v>2</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row>
    <row r="5" spans="1:35" ht="15" customHeight="1">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row>
    <row r="6" spans="1:35" ht="15" customHeight="1">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15" customHeight="1">
      <c r="A7" s="6"/>
      <c r="B7" s="7"/>
      <c r="C7" s="7"/>
      <c r="D7" s="7"/>
      <c r="E7" s="7"/>
      <c r="F7" s="7"/>
      <c r="G7" s="7"/>
      <c r="H7" s="7"/>
      <c r="I7" s="7"/>
      <c r="J7" s="7"/>
      <c r="K7" s="7"/>
      <c r="L7" s="7"/>
      <c r="M7" s="7"/>
      <c r="N7" s="7"/>
      <c r="O7" s="7"/>
      <c r="P7" s="7"/>
      <c r="Q7" s="7"/>
      <c r="R7" s="7"/>
      <c r="S7" s="7"/>
      <c r="T7" s="120" t="s">
        <v>3</v>
      </c>
      <c r="U7" s="120"/>
      <c r="V7" s="120"/>
      <c r="W7" s="7"/>
      <c r="X7" s="7"/>
      <c r="Y7" s="7"/>
      <c r="Z7" s="7"/>
      <c r="AA7" s="7"/>
      <c r="AB7" s="7"/>
      <c r="AC7" s="7"/>
      <c r="AD7" s="7"/>
      <c r="AE7" s="7"/>
      <c r="AF7" s="7"/>
      <c r="AG7" s="7"/>
      <c r="AH7" s="7"/>
      <c r="AI7" s="7"/>
    </row>
    <row r="8" spans="1:35" ht="15" customHeight="1">
      <c r="B8" s="8"/>
      <c r="C8" s="8"/>
      <c r="D8" s="8"/>
      <c r="E8" s="8"/>
      <c r="F8" s="8"/>
      <c r="G8" s="8"/>
      <c r="H8" s="8"/>
      <c r="I8" s="8"/>
      <c r="J8" s="8"/>
      <c r="K8" s="8"/>
      <c r="L8" s="8"/>
      <c r="M8" s="8"/>
      <c r="N8" s="8"/>
      <c r="O8" s="8"/>
      <c r="P8" s="8"/>
      <c r="Q8" s="8"/>
      <c r="R8" s="122" t="s">
        <v>4</v>
      </c>
      <c r="S8" s="122"/>
      <c r="T8" s="122"/>
      <c r="U8" s="117" t="s">
        <v>5</v>
      </c>
      <c r="V8" s="117"/>
      <c r="W8" s="117"/>
      <c r="X8" s="117"/>
      <c r="Y8" s="117"/>
      <c r="Z8" s="117"/>
      <c r="AA8" s="117"/>
      <c r="AB8" s="117"/>
      <c r="AC8" s="117"/>
      <c r="AD8" s="117"/>
      <c r="AE8" s="117"/>
      <c r="AF8" s="117"/>
      <c r="AG8" s="117"/>
      <c r="AH8" s="117"/>
      <c r="AI8" s="8"/>
    </row>
    <row r="9" spans="1:35" ht="15" customHeight="1">
      <c r="B9" s="9"/>
      <c r="C9" s="10"/>
      <c r="D9" s="10"/>
      <c r="E9" s="10"/>
      <c r="F9" s="10"/>
      <c r="G9" s="10"/>
      <c r="H9" s="10"/>
      <c r="I9" s="10"/>
      <c r="J9" s="10"/>
      <c r="K9" s="10"/>
      <c r="L9" s="10"/>
      <c r="M9" s="10"/>
      <c r="N9" s="10"/>
      <c r="O9" s="10"/>
      <c r="P9" s="10"/>
      <c r="Q9" s="10"/>
      <c r="R9" s="122"/>
      <c r="S9" s="122"/>
      <c r="T9" s="122"/>
      <c r="U9" s="117"/>
      <c r="V9" s="117"/>
      <c r="W9" s="117"/>
      <c r="X9" s="117"/>
      <c r="Y9" s="117"/>
      <c r="Z9" s="117"/>
      <c r="AA9" s="117"/>
      <c r="AB9" s="117"/>
      <c r="AC9" s="117"/>
      <c r="AD9" s="117"/>
      <c r="AE9" s="117"/>
      <c r="AF9" s="117"/>
      <c r="AG9" s="117"/>
      <c r="AH9" s="117"/>
      <c r="AI9" s="10"/>
    </row>
    <row r="10" spans="1:35" ht="15" customHeight="1">
      <c r="B10" s="9"/>
      <c r="C10" s="10"/>
      <c r="D10" s="10"/>
      <c r="E10" s="10"/>
      <c r="F10" s="10"/>
      <c r="G10" s="10"/>
      <c r="H10" s="10"/>
      <c r="I10" s="10"/>
      <c r="J10" s="10"/>
      <c r="K10" s="10"/>
      <c r="L10" s="10"/>
      <c r="M10" s="10"/>
      <c r="N10" s="10"/>
      <c r="O10" s="10"/>
      <c r="P10" s="10"/>
      <c r="Q10" s="10"/>
      <c r="R10" s="122" t="s">
        <v>6</v>
      </c>
      <c r="S10" s="122"/>
      <c r="T10" s="122"/>
      <c r="U10" s="117" t="s">
        <v>7</v>
      </c>
      <c r="V10" s="117"/>
      <c r="W10" s="117"/>
      <c r="X10" s="117"/>
      <c r="Y10" s="117"/>
      <c r="Z10" s="117"/>
      <c r="AA10" s="117"/>
      <c r="AB10" s="117"/>
      <c r="AC10" s="117"/>
      <c r="AD10" s="117"/>
      <c r="AE10" s="117"/>
      <c r="AF10" s="117"/>
      <c r="AG10" s="117"/>
      <c r="AH10" s="117"/>
      <c r="AI10" s="10"/>
    </row>
    <row r="11" spans="1:35" ht="15" customHeight="1">
      <c r="B11" s="9"/>
      <c r="C11" s="10"/>
      <c r="D11" s="10"/>
      <c r="E11" s="10"/>
      <c r="F11" s="10"/>
      <c r="G11" s="10"/>
      <c r="H11" s="10"/>
      <c r="I11" s="10"/>
      <c r="J11" s="10"/>
      <c r="K11" s="10"/>
      <c r="L11" s="10"/>
      <c r="M11" s="10"/>
      <c r="N11" s="10"/>
      <c r="O11" s="10"/>
      <c r="P11" s="10"/>
      <c r="Q11" s="10"/>
      <c r="R11" s="10"/>
      <c r="S11" s="10"/>
      <c r="T11" s="10"/>
      <c r="U11" s="11"/>
      <c r="V11" s="11"/>
      <c r="W11" s="11"/>
      <c r="X11" s="11"/>
      <c r="Y11" s="11"/>
      <c r="Z11" s="11"/>
      <c r="AA11" s="11"/>
      <c r="AB11" s="11"/>
      <c r="AC11" s="11"/>
      <c r="AD11" s="11"/>
      <c r="AE11" s="11"/>
      <c r="AF11" s="11"/>
      <c r="AG11" s="11"/>
      <c r="AH11" s="11"/>
      <c r="AI11" s="11"/>
    </row>
    <row r="12" spans="1:35" ht="15" customHeight="1">
      <c r="B12" s="9"/>
      <c r="C12" s="10"/>
      <c r="D12" s="10"/>
      <c r="E12" s="10"/>
      <c r="F12" s="10"/>
      <c r="G12" s="10"/>
      <c r="H12" s="10"/>
      <c r="I12" s="10"/>
      <c r="J12" s="10"/>
      <c r="K12" s="10"/>
      <c r="L12" s="10"/>
      <c r="M12" s="10"/>
      <c r="N12" s="10"/>
      <c r="O12" s="10"/>
      <c r="P12" s="10"/>
      <c r="Q12" s="10"/>
      <c r="R12" s="10"/>
      <c r="S12" s="10"/>
      <c r="T12" s="10"/>
      <c r="U12" s="10"/>
      <c r="V12" s="10"/>
      <c r="W12" s="10"/>
      <c r="X12" s="8"/>
      <c r="Y12" s="8"/>
      <c r="Z12" s="8"/>
      <c r="AA12" s="8"/>
      <c r="AB12" s="8"/>
      <c r="AC12" s="8"/>
      <c r="AD12" s="8"/>
      <c r="AE12" s="8"/>
      <c r="AF12" s="8"/>
      <c r="AG12" s="8"/>
      <c r="AH12" s="8"/>
      <c r="AI12" s="8"/>
    </row>
    <row r="13" spans="1:35" ht="15" customHeight="1">
      <c r="B13" s="117" t="s">
        <v>8</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row>
    <row r="14" spans="1:35" ht="15" customHeight="1">
      <c r="C14" s="123" t="s">
        <v>9</v>
      </c>
      <c r="D14" s="123"/>
      <c r="E14" s="123"/>
      <c r="F14" s="123"/>
      <c r="G14" s="123"/>
      <c r="H14" s="123"/>
      <c r="I14" s="123"/>
      <c r="J14" s="124" t="s">
        <v>10</v>
      </c>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row>
    <row r="15" spans="1:35" ht="15" customHeight="1">
      <c r="C15" s="123" t="s">
        <v>11</v>
      </c>
      <c r="D15" s="123"/>
      <c r="E15" s="123"/>
      <c r="F15" s="123"/>
      <c r="G15" s="123"/>
      <c r="H15" s="123"/>
      <c r="I15" s="123"/>
      <c r="J15" s="124" t="s">
        <v>12</v>
      </c>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row>
    <row r="16" spans="1:35" ht="15" customHeight="1">
      <c r="C16" s="117" t="s">
        <v>13</v>
      </c>
      <c r="D16" s="117"/>
      <c r="E16" s="117"/>
      <c r="F16" s="117"/>
      <c r="G16" s="117"/>
      <c r="H16" s="118">
        <v>45577</v>
      </c>
      <c r="I16" s="118"/>
      <c r="J16" s="118"/>
      <c r="K16" s="118"/>
      <c r="L16" s="118"/>
      <c r="M16" s="118"/>
      <c r="N16" s="118"/>
      <c r="O16" s="118"/>
      <c r="P16" s="119">
        <v>0.47916666666666669</v>
      </c>
      <c r="Q16" s="120"/>
      <c r="R16" s="120"/>
      <c r="S16" s="120"/>
      <c r="T16" s="10" t="s">
        <v>14</v>
      </c>
      <c r="U16" s="119">
        <v>0.75</v>
      </c>
      <c r="V16" s="120"/>
      <c r="W16" s="120"/>
      <c r="X16" s="120"/>
    </row>
    <row r="17" spans="2:55" ht="15" customHeight="1">
      <c r="B17" s="5" t="s">
        <v>15</v>
      </c>
      <c r="H17" s="125"/>
      <c r="I17" s="125"/>
      <c r="J17" s="125"/>
      <c r="K17" s="125"/>
      <c r="L17" s="125"/>
      <c r="M17" s="125"/>
      <c r="N17" s="125"/>
      <c r="O17" s="125"/>
      <c r="P17" s="126"/>
      <c r="Q17" s="127"/>
      <c r="R17" s="127"/>
      <c r="S17" s="127"/>
      <c r="T17" s="10" t="s">
        <v>14</v>
      </c>
      <c r="U17" s="126"/>
      <c r="V17" s="127"/>
      <c r="W17" s="127"/>
      <c r="X17" s="127"/>
    </row>
    <row r="18" spans="2:55" ht="15" customHeight="1">
      <c r="B18" s="5"/>
      <c r="C18" s="117" t="s">
        <v>16</v>
      </c>
      <c r="D18" s="117"/>
      <c r="E18" s="117"/>
      <c r="F18" s="117"/>
      <c r="G18" s="117"/>
      <c r="H18" s="117"/>
      <c r="I18" s="117"/>
      <c r="J18" s="117"/>
      <c r="K18" s="117"/>
      <c r="L18" s="117"/>
      <c r="M18" s="117"/>
    </row>
    <row r="19" spans="2:55" ht="15" customHeight="1">
      <c r="B19" s="5"/>
      <c r="F19" s="128" t="s">
        <v>17</v>
      </c>
      <c r="G19" s="128"/>
      <c r="H19" s="128"/>
      <c r="I19" s="123" t="s">
        <v>18</v>
      </c>
      <c r="J19" s="123"/>
      <c r="K19" s="123"/>
      <c r="L19" s="123"/>
      <c r="M19" s="123"/>
      <c r="N19" s="128" t="s">
        <v>19</v>
      </c>
      <c r="O19" s="128"/>
      <c r="P19" s="128"/>
      <c r="Q19" s="117" t="s">
        <v>20</v>
      </c>
      <c r="R19" s="117"/>
      <c r="S19" s="117"/>
      <c r="T19" s="117"/>
      <c r="U19" s="117"/>
      <c r="V19" s="117"/>
    </row>
    <row r="20" spans="2:55" ht="15" customHeight="1">
      <c r="B20" s="5"/>
      <c r="F20" s="128" t="s">
        <v>21</v>
      </c>
      <c r="G20" s="128"/>
      <c r="H20" s="128"/>
      <c r="I20" s="136"/>
      <c r="J20" s="136"/>
      <c r="K20" s="136"/>
      <c r="L20" s="136"/>
      <c r="M20" s="136"/>
      <c r="N20" s="128" t="s">
        <v>22</v>
      </c>
      <c r="O20" s="128"/>
      <c r="P20" s="128"/>
      <c r="Q20" s="137"/>
      <c r="R20" s="137"/>
      <c r="S20" s="137"/>
      <c r="T20" s="137"/>
      <c r="U20" s="137"/>
      <c r="V20" s="137"/>
    </row>
    <row r="21" spans="2:55" ht="15" customHeight="1">
      <c r="B21" s="5"/>
      <c r="F21" s="128" t="s">
        <v>21</v>
      </c>
      <c r="G21" s="128"/>
      <c r="H21" s="128"/>
      <c r="I21" s="136"/>
      <c r="J21" s="136"/>
      <c r="K21" s="136"/>
      <c r="L21" s="136"/>
      <c r="M21" s="136"/>
      <c r="N21" s="128" t="s">
        <v>22</v>
      </c>
      <c r="O21" s="128"/>
      <c r="P21" s="128"/>
      <c r="Q21" s="137"/>
      <c r="R21" s="137"/>
      <c r="S21" s="137"/>
      <c r="T21" s="137"/>
      <c r="U21" s="137"/>
      <c r="V21" s="137"/>
    </row>
    <row r="22" spans="2:55" s="12" customFormat="1" ht="15" customHeight="1">
      <c r="AK22" s="13"/>
      <c r="AL22" s="13"/>
      <c r="AM22" s="13"/>
      <c r="AN22" s="13"/>
      <c r="AO22" s="13"/>
      <c r="AP22" s="13"/>
      <c r="AQ22" s="13"/>
      <c r="AR22" s="13"/>
      <c r="AS22" s="13"/>
      <c r="AT22" s="13"/>
      <c r="AU22" s="13"/>
      <c r="AV22" s="13"/>
      <c r="AW22" s="13"/>
      <c r="AX22" s="13"/>
      <c r="AY22" s="13"/>
      <c r="AZ22" s="13"/>
      <c r="BA22" s="13"/>
      <c r="BB22" s="13"/>
      <c r="BC22" s="13"/>
    </row>
    <row r="23" spans="2:55" ht="15" customHeight="1">
      <c r="B23" s="5"/>
      <c r="C23" s="117" t="s">
        <v>23</v>
      </c>
      <c r="D23" s="117"/>
      <c r="E23" s="117"/>
      <c r="F23" s="117"/>
      <c r="G23" s="117"/>
      <c r="H23" s="117"/>
      <c r="I23" s="117"/>
      <c r="J23" s="117"/>
      <c r="K23" s="117"/>
      <c r="L23" s="117"/>
      <c r="M23" s="117"/>
    </row>
    <row r="24" spans="2:55" ht="15" customHeight="1">
      <c r="D24" s="131" t="s">
        <v>24</v>
      </c>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4"/>
    </row>
    <row r="25" spans="2:55" ht="15" customHeight="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4"/>
    </row>
    <row r="26" spans="2:55" ht="15" customHeight="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4"/>
    </row>
    <row r="27" spans="2:55" ht="15" customHeight="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4"/>
      <c r="AK27" s="13"/>
      <c r="AL27" s="13"/>
      <c r="AM27" s="13"/>
      <c r="AN27" s="13"/>
      <c r="AO27" s="13"/>
      <c r="AP27" s="13"/>
      <c r="AQ27" s="13"/>
      <c r="AR27" s="13"/>
      <c r="AS27" s="13"/>
      <c r="AT27" s="13"/>
      <c r="AU27" s="13"/>
      <c r="AV27" s="13"/>
      <c r="AW27" s="13"/>
      <c r="AX27" s="13"/>
      <c r="AY27" s="13"/>
      <c r="AZ27" s="13"/>
      <c r="BA27" s="13"/>
      <c r="BB27" s="13"/>
      <c r="BC27" s="13"/>
    </row>
    <row r="28" spans="2:55" ht="15" customHeight="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4"/>
    </row>
    <row r="29" spans="2:55" s="12" customFormat="1" ht="15" customHeight="1">
      <c r="AK29" s="3"/>
      <c r="AL29" s="3"/>
      <c r="AM29" s="3"/>
      <c r="AN29" s="3"/>
      <c r="AO29" s="3"/>
      <c r="AP29" s="3"/>
      <c r="AQ29" s="3"/>
      <c r="AR29" s="3"/>
      <c r="AS29" s="3"/>
      <c r="AT29" s="3"/>
      <c r="AU29" s="3"/>
      <c r="AV29" s="3"/>
      <c r="AW29" s="3"/>
      <c r="AX29" s="3"/>
      <c r="AY29" s="3"/>
      <c r="AZ29" s="3"/>
      <c r="BA29" s="3"/>
      <c r="BB29" s="3"/>
      <c r="BC29" s="3"/>
    </row>
    <row r="30" spans="2:55" ht="15" customHeight="1">
      <c r="B30" s="5"/>
      <c r="C30" s="2" t="s">
        <v>25</v>
      </c>
    </row>
    <row r="31" spans="2:55" ht="15" customHeight="1">
      <c r="D31" s="131" t="s">
        <v>26</v>
      </c>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4"/>
    </row>
    <row r="32" spans="2:55" ht="15" customHeight="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4"/>
    </row>
    <row r="33" spans="1:55" ht="15" customHeight="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4"/>
    </row>
    <row r="34" spans="1:55" ht="15" customHeight="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4"/>
    </row>
    <row r="35" spans="1:55" ht="15" customHeight="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4"/>
    </row>
    <row r="36" spans="1:55" s="12" customFormat="1" ht="15" customHeight="1">
      <c r="AK36" s="13"/>
      <c r="AL36" s="13"/>
      <c r="AM36" s="13"/>
      <c r="AN36" s="13"/>
      <c r="AO36" s="13"/>
      <c r="AP36" s="13"/>
      <c r="AQ36" s="13"/>
      <c r="AR36" s="13"/>
      <c r="AS36" s="13"/>
      <c r="AT36" s="13"/>
      <c r="AU36" s="13"/>
      <c r="AV36" s="13"/>
      <c r="AW36" s="13"/>
      <c r="AX36" s="13"/>
      <c r="AY36" s="13"/>
      <c r="AZ36" s="13"/>
      <c r="BA36" s="13"/>
      <c r="BB36" s="13"/>
      <c r="BC36" s="13"/>
    </row>
    <row r="37" spans="1:55" ht="15" customHeight="1">
      <c r="B37" s="117" t="s">
        <v>27</v>
      </c>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row>
    <row r="38" spans="1:55" ht="15" customHeight="1">
      <c r="C38" s="129" t="s">
        <v>28</v>
      </c>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I38" s="14"/>
    </row>
    <row r="39" spans="1:55" ht="15" customHeight="1">
      <c r="AH39" s="15"/>
      <c r="AI39" s="14"/>
    </row>
    <row r="40" spans="1:55" ht="15" customHeight="1">
      <c r="B40" s="117" t="s">
        <v>29</v>
      </c>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row>
    <row r="41" spans="1:55" ht="15" customHeight="1">
      <c r="C41" s="132" t="s">
        <v>30</v>
      </c>
      <c r="D41" s="132"/>
      <c r="E41" s="132"/>
      <c r="F41" s="132"/>
      <c r="G41" s="132"/>
      <c r="H41" s="132"/>
      <c r="I41" s="132"/>
      <c r="J41" s="133">
        <f>SUM('＜見本＞旅行行程表及び旅費積算書'!$L$14)</f>
        <v>22629</v>
      </c>
      <c r="K41" s="133"/>
      <c r="L41" s="133"/>
      <c r="M41" s="133"/>
      <c r="N41" s="134" t="s">
        <v>31</v>
      </c>
      <c r="O41" s="134"/>
      <c r="P41" s="134"/>
      <c r="Q41" s="134"/>
      <c r="R41" s="134"/>
      <c r="S41" s="134"/>
      <c r="T41" s="134"/>
      <c r="U41" s="134"/>
      <c r="V41" s="135">
        <f>SUM('＜見本＞旅行行程表及び旅費積算書'!$P$14)</f>
        <v>20929</v>
      </c>
      <c r="W41" s="135"/>
      <c r="X41" s="135"/>
      <c r="Y41" s="135"/>
      <c r="Z41" s="134" t="s">
        <v>32</v>
      </c>
      <c r="AA41" s="134"/>
      <c r="AB41" s="134"/>
      <c r="AC41" s="134"/>
      <c r="AD41" s="134"/>
      <c r="AE41" s="135">
        <f>J41-V41</f>
        <v>1700</v>
      </c>
      <c r="AF41" s="135"/>
      <c r="AG41" s="135"/>
      <c r="AH41" s="135"/>
    </row>
    <row r="42" spans="1:55" ht="15" customHeight="1">
      <c r="D42" s="129" t="s">
        <v>33</v>
      </c>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4"/>
    </row>
    <row r="43" spans="1:55" ht="15" customHeight="1">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row>
    <row r="44" spans="1:55" ht="15" customHeight="1">
      <c r="A44" s="130" t="s">
        <v>34</v>
      </c>
      <c r="B44" s="130"/>
      <c r="C44" s="131" t="s">
        <v>35</v>
      </c>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row>
    <row r="45" spans="1:55" ht="15" customHeight="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row>
  </sheetData>
  <sheetProtection sheet="1" objects="1" scenarios="1"/>
  <mergeCells count="46">
    <mergeCell ref="B40:AI40"/>
    <mergeCell ref="F20:H20"/>
    <mergeCell ref="I20:M20"/>
    <mergeCell ref="N20:P20"/>
    <mergeCell ref="Q20:V20"/>
    <mergeCell ref="F21:H21"/>
    <mergeCell ref="D31:AH35"/>
    <mergeCell ref="B37:AI37"/>
    <mergeCell ref="C38:AG38"/>
    <mergeCell ref="I21:M21"/>
    <mergeCell ref="N21:P21"/>
    <mergeCell ref="Q21:V21"/>
    <mergeCell ref="C23:M23"/>
    <mergeCell ref="D24:AH28"/>
    <mergeCell ref="D42:AH42"/>
    <mergeCell ref="A44:B44"/>
    <mergeCell ref="C44:AI45"/>
    <mergeCell ref="C41:I41"/>
    <mergeCell ref="J41:M41"/>
    <mergeCell ref="N41:U41"/>
    <mergeCell ref="V41:Y41"/>
    <mergeCell ref="Z41:AD41"/>
    <mergeCell ref="AE41:AH41"/>
    <mergeCell ref="H17:O17"/>
    <mergeCell ref="P17:S17"/>
    <mergeCell ref="U17:X17"/>
    <mergeCell ref="C18:M18"/>
    <mergeCell ref="F19:H19"/>
    <mergeCell ref="I19:M19"/>
    <mergeCell ref="N19:P19"/>
    <mergeCell ref="Q19:V19"/>
    <mergeCell ref="C16:G16"/>
    <mergeCell ref="H16:O16"/>
    <mergeCell ref="P16:S16"/>
    <mergeCell ref="U16:X16"/>
    <mergeCell ref="A4:AI4"/>
    <mergeCell ref="T7:V7"/>
    <mergeCell ref="R8:T9"/>
    <mergeCell ref="R10:T10"/>
    <mergeCell ref="U10:AH10"/>
    <mergeCell ref="B13:AI13"/>
    <mergeCell ref="C14:I14"/>
    <mergeCell ref="J14:AI14"/>
    <mergeCell ref="C15:I15"/>
    <mergeCell ref="J15:AI15"/>
    <mergeCell ref="U8:AH9"/>
  </mergeCells>
  <phoneticPr fontId="5"/>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7C13362-027E-4257-8C61-CFBD950C8C45}">
          <x14:formula1>
            <xm:f>'(参考)宿泊料等'!$B$3:$B$25</xm:f>
          </x14:formula1>
          <xm:sqref>I19:M21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EB72E-6268-46E6-A396-3AD964FA27A8}">
  <sheetPr>
    <tabColor rgb="FFFFFF00"/>
  </sheetPr>
  <dimension ref="A1:BC45"/>
  <sheetViews>
    <sheetView showZeros="0" view="pageBreakPreview" zoomScaleSheetLayoutView="100" workbookViewId="0">
      <selection activeCell="I9" sqref="I9"/>
    </sheetView>
  </sheetViews>
  <sheetFormatPr defaultColWidth="2.42578125" defaultRowHeight="15" customHeight="1"/>
  <cols>
    <col min="1" max="36" width="2.42578125" style="2"/>
    <col min="37" max="55" width="2.42578125" style="3"/>
    <col min="56" max="16384" width="2.42578125" style="2"/>
  </cols>
  <sheetData>
    <row r="1" spans="1:35" ht="15" customHeight="1">
      <c r="A1" s="115" t="s">
        <v>0</v>
      </c>
      <c r="B1" s="115"/>
      <c r="C1" s="115"/>
      <c r="D1" s="115"/>
      <c r="E1" s="115"/>
      <c r="F1" s="115"/>
      <c r="G1" s="115"/>
      <c r="H1" s="115"/>
      <c r="I1" s="115"/>
      <c r="J1" s="115"/>
      <c r="K1" s="115"/>
      <c r="L1" s="115"/>
      <c r="M1" s="115"/>
      <c r="N1" s="115"/>
      <c r="O1" s="115"/>
      <c r="P1" s="115"/>
      <c r="Q1" s="115"/>
      <c r="R1" s="115"/>
      <c r="S1" s="115"/>
      <c r="T1" s="1"/>
      <c r="U1" s="1"/>
      <c r="V1" s="1"/>
      <c r="W1" s="1"/>
      <c r="X1" s="1"/>
      <c r="Y1" s="1"/>
      <c r="Z1" s="1"/>
      <c r="AA1" s="1"/>
      <c r="AB1" s="1"/>
      <c r="AC1" s="1"/>
      <c r="AD1" s="1"/>
      <c r="AE1" s="1"/>
      <c r="AF1" s="1"/>
      <c r="AG1" s="1"/>
      <c r="AH1" s="1"/>
      <c r="AI1" s="1"/>
    </row>
    <row r="2" spans="1:35" ht="15" customHeight="1">
      <c r="A2" s="115" t="s">
        <v>1</v>
      </c>
      <c r="B2" s="115"/>
      <c r="C2" s="115"/>
      <c r="D2" s="115"/>
      <c r="E2" s="115"/>
      <c r="F2" s="115"/>
      <c r="G2" s="115"/>
      <c r="H2" s="115"/>
      <c r="I2" s="115"/>
      <c r="J2" s="115"/>
      <c r="K2" s="115"/>
      <c r="L2" s="115"/>
      <c r="M2" s="115"/>
      <c r="N2" s="115"/>
      <c r="O2" s="115"/>
      <c r="P2" s="115"/>
      <c r="Q2" s="115"/>
      <c r="R2" s="115"/>
      <c r="S2" s="115"/>
      <c r="T2" s="1"/>
      <c r="U2" s="1"/>
      <c r="V2" s="1"/>
      <c r="W2" s="1"/>
      <c r="X2" s="1"/>
      <c r="Y2" s="1"/>
      <c r="Z2" s="1"/>
      <c r="AA2" s="1"/>
      <c r="AB2" s="1"/>
      <c r="AC2" s="1"/>
      <c r="AD2" s="1"/>
      <c r="AE2" s="1"/>
      <c r="AF2" s="1"/>
      <c r="AG2" s="1"/>
      <c r="AH2" s="1"/>
      <c r="AI2" s="1"/>
    </row>
    <row r="3" spans="1:35" ht="15" customHeight="1">
      <c r="B3" s="5"/>
    </row>
    <row r="4" spans="1:35" ht="18" customHeight="1">
      <c r="A4" s="121" t="s">
        <v>2</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row>
    <row r="5" spans="1:35" ht="15" customHeight="1">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row>
    <row r="6" spans="1:35" ht="15" customHeight="1">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15" customHeight="1">
      <c r="A7" s="6"/>
      <c r="B7" s="7"/>
      <c r="C7" s="7"/>
      <c r="D7" s="7"/>
      <c r="E7" s="7"/>
      <c r="F7" s="7"/>
      <c r="G7" s="7"/>
      <c r="H7" s="7"/>
      <c r="I7" s="7"/>
      <c r="J7" s="7"/>
      <c r="K7" s="7"/>
      <c r="L7" s="7"/>
      <c r="M7" s="7"/>
      <c r="N7" s="7"/>
      <c r="O7" s="7"/>
      <c r="P7" s="7"/>
      <c r="Q7" s="7"/>
      <c r="R7" s="7"/>
      <c r="S7" s="7"/>
      <c r="T7" s="120" t="s">
        <v>3</v>
      </c>
      <c r="U7" s="120"/>
      <c r="V7" s="120"/>
      <c r="W7" s="7"/>
      <c r="X7" s="7"/>
      <c r="Y7" s="7"/>
      <c r="Z7" s="7"/>
      <c r="AA7" s="7"/>
      <c r="AB7" s="7"/>
      <c r="AC7" s="7"/>
      <c r="AD7" s="7"/>
      <c r="AE7" s="7"/>
      <c r="AF7" s="7"/>
      <c r="AG7" s="7"/>
      <c r="AH7" s="7"/>
      <c r="AI7" s="7"/>
    </row>
    <row r="8" spans="1:35" ht="15" customHeight="1">
      <c r="B8" s="8"/>
      <c r="C8" s="8"/>
      <c r="D8" s="8"/>
      <c r="E8" s="8"/>
      <c r="F8" s="8"/>
      <c r="G8" s="8"/>
      <c r="H8" s="8"/>
      <c r="I8" s="8"/>
      <c r="J8" s="8"/>
      <c r="K8" s="8"/>
      <c r="L8" s="8"/>
      <c r="M8" s="8"/>
      <c r="N8" s="8"/>
      <c r="O8" s="8"/>
      <c r="P8" s="8"/>
      <c r="Q8" s="8"/>
      <c r="R8" s="122" t="s">
        <v>4</v>
      </c>
      <c r="S8" s="122"/>
      <c r="T8" s="122"/>
      <c r="U8" s="117"/>
      <c r="V8" s="117"/>
      <c r="W8" s="117"/>
      <c r="X8" s="117"/>
      <c r="Y8" s="117"/>
      <c r="Z8" s="117"/>
      <c r="AA8" s="117"/>
      <c r="AB8" s="117"/>
      <c r="AC8" s="117"/>
      <c r="AD8" s="117"/>
      <c r="AE8" s="117"/>
      <c r="AF8" s="117"/>
      <c r="AG8" s="117"/>
      <c r="AH8" s="117"/>
      <c r="AI8" s="8"/>
    </row>
    <row r="9" spans="1:35" ht="15" customHeight="1">
      <c r="B9" s="9"/>
      <c r="C9" s="10"/>
      <c r="D9" s="10"/>
      <c r="E9" s="10"/>
      <c r="F9" s="10"/>
      <c r="G9" s="10"/>
      <c r="H9" s="10"/>
      <c r="I9" s="10"/>
      <c r="J9" s="10"/>
      <c r="K9" s="10"/>
      <c r="L9" s="10"/>
      <c r="M9" s="10"/>
      <c r="N9" s="10"/>
      <c r="O9" s="10"/>
      <c r="P9" s="10"/>
      <c r="Q9" s="10"/>
      <c r="R9" s="122"/>
      <c r="S9" s="122"/>
      <c r="T9" s="122"/>
      <c r="U9" s="117"/>
      <c r="V9" s="117"/>
      <c r="W9" s="117"/>
      <c r="X9" s="117"/>
      <c r="Y9" s="117"/>
      <c r="Z9" s="117"/>
      <c r="AA9" s="117"/>
      <c r="AB9" s="117"/>
      <c r="AC9" s="117"/>
      <c r="AD9" s="117"/>
      <c r="AE9" s="117"/>
      <c r="AF9" s="117"/>
      <c r="AG9" s="117"/>
      <c r="AH9" s="117"/>
      <c r="AI9" s="10"/>
    </row>
    <row r="10" spans="1:35" ht="15" customHeight="1">
      <c r="B10" s="9"/>
      <c r="C10" s="10"/>
      <c r="D10" s="10"/>
      <c r="E10" s="10"/>
      <c r="F10" s="10"/>
      <c r="G10" s="10"/>
      <c r="H10" s="10"/>
      <c r="I10" s="10"/>
      <c r="J10" s="10"/>
      <c r="K10" s="10"/>
      <c r="L10" s="10"/>
      <c r="M10" s="10"/>
      <c r="N10" s="10"/>
      <c r="O10" s="10"/>
      <c r="P10" s="10"/>
      <c r="Q10" s="10"/>
      <c r="R10" s="122" t="s">
        <v>6</v>
      </c>
      <c r="S10" s="122"/>
      <c r="T10" s="122"/>
      <c r="U10" s="117"/>
      <c r="V10" s="117"/>
      <c r="W10" s="117"/>
      <c r="X10" s="117"/>
      <c r="Y10" s="117"/>
      <c r="Z10" s="117"/>
      <c r="AA10" s="117"/>
      <c r="AB10" s="117"/>
      <c r="AC10" s="117"/>
      <c r="AD10" s="117"/>
      <c r="AE10" s="117"/>
      <c r="AF10" s="117"/>
      <c r="AG10" s="117"/>
      <c r="AH10" s="117"/>
      <c r="AI10" s="10"/>
    </row>
    <row r="11" spans="1:35" ht="15" customHeight="1">
      <c r="B11" s="9"/>
      <c r="C11" s="10"/>
      <c r="D11" s="10"/>
      <c r="E11" s="10"/>
      <c r="F11" s="10"/>
      <c r="G11" s="10"/>
      <c r="H11" s="10"/>
      <c r="I11" s="10"/>
      <c r="J11" s="10"/>
      <c r="K11" s="10"/>
      <c r="L11" s="10"/>
      <c r="M11" s="10"/>
      <c r="N11" s="10"/>
      <c r="O11" s="10"/>
      <c r="P11" s="10"/>
      <c r="Q11" s="10"/>
      <c r="R11" s="10"/>
      <c r="S11" s="10"/>
      <c r="T11" s="10"/>
      <c r="U11" s="11"/>
      <c r="V11" s="11"/>
      <c r="W11" s="11"/>
      <c r="X11" s="11"/>
      <c r="Y11" s="11"/>
      <c r="Z11" s="11"/>
      <c r="AA11" s="11"/>
      <c r="AB11" s="11"/>
      <c r="AC11" s="11"/>
      <c r="AD11" s="11"/>
      <c r="AE11" s="11"/>
      <c r="AF11" s="11"/>
      <c r="AG11" s="11"/>
      <c r="AH11" s="11"/>
      <c r="AI11" s="11"/>
    </row>
    <row r="12" spans="1:35" ht="15" customHeight="1">
      <c r="B12" s="9"/>
      <c r="C12" s="10"/>
      <c r="D12" s="10"/>
      <c r="E12" s="10"/>
      <c r="F12" s="10"/>
      <c r="G12" s="10"/>
      <c r="H12" s="10"/>
      <c r="I12" s="10"/>
      <c r="J12" s="10"/>
      <c r="K12" s="10"/>
      <c r="L12" s="10"/>
      <c r="M12" s="10"/>
      <c r="N12" s="10"/>
      <c r="O12" s="10"/>
      <c r="P12" s="10"/>
      <c r="Q12" s="10"/>
      <c r="R12" s="10"/>
      <c r="S12" s="10"/>
      <c r="T12" s="10"/>
      <c r="U12" s="10"/>
      <c r="V12" s="10"/>
      <c r="W12" s="10"/>
      <c r="X12" s="8"/>
      <c r="Y12" s="8"/>
      <c r="Z12" s="8"/>
      <c r="AA12" s="8"/>
      <c r="AB12" s="8"/>
      <c r="AC12" s="8"/>
      <c r="AD12" s="8"/>
      <c r="AE12" s="8"/>
      <c r="AF12" s="8"/>
      <c r="AG12" s="8"/>
      <c r="AH12" s="8"/>
      <c r="AI12" s="8"/>
    </row>
    <row r="13" spans="1:35" ht="15" customHeight="1">
      <c r="B13" s="117" t="s">
        <v>8</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row>
    <row r="14" spans="1:35" ht="15" customHeight="1">
      <c r="C14" s="123" t="s">
        <v>9</v>
      </c>
      <c r="D14" s="123"/>
      <c r="E14" s="123"/>
      <c r="F14" s="123"/>
      <c r="G14" s="123"/>
      <c r="H14" s="123"/>
      <c r="I14" s="123"/>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row>
    <row r="15" spans="1:35" ht="15" customHeight="1">
      <c r="C15" s="123" t="s">
        <v>11</v>
      </c>
      <c r="D15" s="123"/>
      <c r="E15" s="123"/>
      <c r="F15" s="123"/>
      <c r="G15" s="123"/>
      <c r="H15" s="123"/>
      <c r="I15" s="123"/>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row>
    <row r="16" spans="1:35" ht="15" customHeight="1">
      <c r="C16" s="117" t="s">
        <v>13</v>
      </c>
      <c r="D16" s="117"/>
      <c r="E16" s="117"/>
      <c r="F16" s="117"/>
      <c r="G16" s="117"/>
      <c r="H16" s="118"/>
      <c r="I16" s="118"/>
      <c r="J16" s="118"/>
      <c r="K16" s="118"/>
      <c r="L16" s="118"/>
      <c r="M16" s="118"/>
      <c r="N16" s="118"/>
      <c r="O16" s="118"/>
      <c r="P16" s="119"/>
      <c r="Q16" s="120"/>
      <c r="R16" s="120"/>
      <c r="S16" s="120"/>
      <c r="T16" s="10" t="s">
        <v>14</v>
      </c>
      <c r="U16" s="119"/>
      <c r="V16" s="120"/>
      <c r="W16" s="120"/>
      <c r="X16" s="120"/>
    </row>
    <row r="17" spans="2:55" ht="15" customHeight="1">
      <c r="B17" s="5" t="s">
        <v>15</v>
      </c>
      <c r="H17" s="118"/>
      <c r="I17" s="118"/>
      <c r="J17" s="118"/>
      <c r="K17" s="118"/>
      <c r="L17" s="118"/>
      <c r="M17" s="118"/>
      <c r="N17" s="118"/>
      <c r="O17" s="118"/>
      <c r="P17" s="119"/>
      <c r="Q17" s="120"/>
      <c r="R17" s="120"/>
      <c r="S17" s="120"/>
      <c r="T17" s="10" t="s">
        <v>14</v>
      </c>
      <c r="U17" s="119"/>
      <c r="V17" s="120"/>
      <c r="W17" s="120"/>
      <c r="X17" s="120"/>
    </row>
    <row r="18" spans="2:55" ht="15" customHeight="1">
      <c r="B18" s="5"/>
      <c r="C18" s="117" t="s">
        <v>16</v>
      </c>
      <c r="D18" s="117"/>
      <c r="E18" s="117"/>
      <c r="F18" s="117"/>
      <c r="G18" s="117"/>
      <c r="H18" s="117"/>
      <c r="I18" s="117"/>
      <c r="J18" s="117"/>
      <c r="K18" s="117"/>
      <c r="L18" s="117"/>
      <c r="M18" s="117"/>
    </row>
    <row r="19" spans="2:55" ht="15" customHeight="1">
      <c r="B19" s="5"/>
      <c r="F19" s="128" t="s">
        <v>17</v>
      </c>
      <c r="G19" s="128"/>
      <c r="H19" s="128"/>
      <c r="I19" s="123"/>
      <c r="J19" s="123"/>
      <c r="K19" s="123"/>
      <c r="L19" s="123"/>
      <c r="M19" s="123"/>
      <c r="N19" s="128" t="s">
        <v>19</v>
      </c>
      <c r="O19" s="128"/>
      <c r="P19" s="128"/>
      <c r="Q19" s="117"/>
      <c r="R19" s="117"/>
      <c r="S19" s="117"/>
      <c r="T19" s="117"/>
      <c r="U19" s="117"/>
      <c r="V19" s="117"/>
    </row>
    <row r="20" spans="2:55" ht="15" customHeight="1">
      <c r="B20" s="5"/>
      <c r="F20" s="128" t="s">
        <v>21</v>
      </c>
      <c r="G20" s="128"/>
      <c r="H20" s="128"/>
      <c r="I20" s="123"/>
      <c r="J20" s="123"/>
      <c r="K20" s="123"/>
      <c r="L20" s="123"/>
      <c r="M20" s="123"/>
      <c r="N20" s="128" t="s">
        <v>22</v>
      </c>
      <c r="O20" s="128"/>
      <c r="P20" s="128"/>
      <c r="Q20" s="117"/>
      <c r="R20" s="117"/>
      <c r="S20" s="117"/>
      <c r="T20" s="117"/>
      <c r="U20" s="117"/>
      <c r="V20" s="117"/>
    </row>
    <row r="21" spans="2:55" ht="15" customHeight="1">
      <c r="B21" s="5"/>
      <c r="F21" s="128" t="s">
        <v>21</v>
      </c>
      <c r="G21" s="128"/>
      <c r="H21" s="128"/>
      <c r="I21" s="123"/>
      <c r="J21" s="123"/>
      <c r="K21" s="123"/>
      <c r="L21" s="123"/>
      <c r="M21" s="123"/>
      <c r="N21" s="128" t="s">
        <v>22</v>
      </c>
      <c r="O21" s="128"/>
      <c r="P21" s="128"/>
      <c r="Q21" s="117"/>
      <c r="R21" s="117"/>
      <c r="S21" s="117"/>
      <c r="T21" s="117"/>
      <c r="U21" s="117"/>
      <c r="V21" s="117"/>
    </row>
    <row r="22" spans="2:55" s="12" customFormat="1" ht="15" customHeight="1">
      <c r="AK22" s="13"/>
      <c r="AL22" s="13"/>
      <c r="AM22" s="13"/>
      <c r="AN22" s="13"/>
      <c r="AO22" s="13"/>
      <c r="AP22" s="13"/>
      <c r="AQ22" s="13"/>
      <c r="AR22" s="13"/>
      <c r="AS22" s="13"/>
      <c r="AT22" s="13"/>
      <c r="AU22" s="13"/>
      <c r="AV22" s="13"/>
      <c r="AW22" s="13"/>
      <c r="AX22" s="13"/>
      <c r="AY22" s="13"/>
      <c r="AZ22" s="13"/>
      <c r="BA22" s="13"/>
      <c r="BB22" s="13"/>
      <c r="BC22" s="13"/>
    </row>
    <row r="23" spans="2:55" ht="15" customHeight="1">
      <c r="B23" s="5"/>
      <c r="C23" s="117" t="s">
        <v>23</v>
      </c>
      <c r="D23" s="117"/>
      <c r="E23" s="117"/>
      <c r="F23" s="117"/>
      <c r="G23" s="117"/>
      <c r="H23" s="117"/>
      <c r="I23" s="117"/>
      <c r="J23" s="117"/>
      <c r="K23" s="117"/>
      <c r="L23" s="117"/>
      <c r="M23" s="117"/>
    </row>
    <row r="24" spans="2:55" ht="15" customHeight="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4"/>
    </row>
    <row r="25" spans="2:55" ht="15" customHeight="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4"/>
    </row>
    <row r="26" spans="2:55" ht="15" customHeight="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4"/>
    </row>
    <row r="27" spans="2:55" ht="15" customHeight="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4"/>
      <c r="AK27" s="13"/>
      <c r="AL27" s="13"/>
      <c r="AM27" s="13"/>
      <c r="AN27" s="13"/>
      <c r="AO27" s="13"/>
      <c r="AP27" s="13"/>
      <c r="AQ27" s="13"/>
      <c r="AR27" s="13"/>
      <c r="AS27" s="13"/>
      <c r="AT27" s="13"/>
      <c r="AU27" s="13"/>
      <c r="AV27" s="13"/>
      <c r="AW27" s="13"/>
      <c r="AX27" s="13"/>
      <c r="AY27" s="13"/>
      <c r="AZ27" s="13"/>
      <c r="BA27" s="13"/>
      <c r="BB27" s="13"/>
      <c r="BC27" s="13"/>
    </row>
    <row r="28" spans="2:55" ht="15" customHeight="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4"/>
    </row>
    <row r="29" spans="2:55" s="12" customFormat="1" ht="15" customHeight="1">
      <c r="AK29" s="3"/>
      <c r="AL29" s="3"/>
      <c r="AM29" s="3"/>
      <c r="AN29" s="3"/>
      <c r="AO29" s="3"/>
      <c r="AP29" s="3"/>
      <c r="AQ29" s="3"/>
      <c r="AR29" s="3"/>
      <c r="AS29" s="3"/>
      <c r="AT29" s="3"/>
      <c r="AU29" s="3"/>
      <c r="AV29" s="3"/>
      <c r="AW29" s="3"/>
      <c r="AX29" s="3"/>
      <c r="AY29" s="3"/>
      <c r="AZ29" s="3"/>
      <c r="BA29" s="3"/>
      <c r="BB29" s="3"/>
      <c r="BC29" s="3"/>
    </row>
    <row r="30" spans="2:55" ht="15" customHeight="1">
      <c r="B30" s="5"/>
      <c r="C30" s="2" t="s">
        <v>25</v>
      </c>
    </row>
    <row r="31" spans="2:55" ht="15" customHeight="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4"/>
    </row>
    <row r="32" spans="2:55" ht="15" customHeight="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4"/>
    </row>
    <row r="33" spans="1:55" ht="15" customHeight="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4"/>
    </row>
    <row r="34" spans="1:55" ht="15" customHeight="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4"/>
    </row>
    <row r="35" spans="1:55" ht="15" customHeight="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4"/>
    </row>
    <row r="36" spans="1:55" s="12" customFormat="1" ht="15" customHeight="1">
      <c r="AK36" s="13"/>
      <c r="AL36" s="13"/>
      <c r="AM36" s="13"/>
      <c r="AN36" s="13"/>
      <c r="AO36" s="13"/>
      <c r="AP36" s="13"/>
      <c r="AQ36" s="13"/>
      <c r="AR36" s="13"/>
      <c r="AS36" s="13"/>
      <c r="AT36" s="13"/>
      <c r="AU36" s="13"/>
      <c r="AV36" s="13"/>
      <c r="AW36" s="13"/>
      <c r="AX36" s="13"/>
      <c r="AY36" s="13"/>
      <c r="AZ36" s="13"/>
      <c r="BA36" s="13"/>
      <c r="BB36" s="13"/>
      <c r="BC36" s="13"/>
    </row>
    <row r="37" spans="1:55" ht="15" customHeight="1">
      <c r="B37" s="117" t="s">
        <v>27</v>
      </c>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row>
    <row r="38" spans="1:55" ht="15" customHeight="1">
      <c r="C38" s="129" t="s">
        <v>28</v>
      </c>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I38" s="14"/>
    </row>
    <row r="39" spans="1:55" ht="15" customHeight="1">
      <c r="AH39" s="15"/>
      <c r="AI39" s="14"/>
    </row>
    <row r="40" spans="1:55" ht="15" customHeight="1">
      <c r="B40" s="117" t="s">
        <v>29</v>
      </c>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row>
    <row r="41" spans="1:55" ht="15" customHeight="1">
      <c r="C41" s="132" t="s">
        <v>30</v>
      </c>
      <c r="D41" s="132"/>
      <c r="E41" s="132"/>
      <c r="F41" s="132"/>
      <c r="G41" s="132"/>
      <c r="H41" s="132"/>
      <c r="I41" s="132"/>
      <c r="J41" s="133">
        <f>SUM(A!$L$23,B!$L$23,'C'!$L$23)</f>
        <v>0</v>
      </c>
      <c r="K41" s="133"/>
      <c r="L41" s="133"/>
      <c r="M41" s="133"/>
      <c r="N41" s="134" t="s">
        <v>31</v>
      </c>
      <c r="O41" s="134"/>
      <c r="P41" s="134"/>
      <c r="Q41" s="134"/>
      <c r="R41" s="134"/>
      <c r="S41" s="134"/>
      <c r="T41" s="134"/>
      <c r="U41" s="134"/>
      <c r="V41" s="135">
        <f>SUM(A!$P$23,B!$P$23,'C'!$P$23)</f>
        <v>0</v>
      </c>
      <c r="W41" s="135"/>
      <c r="X41" s="135"/>
      <c r="Y41" s="135"/>
      <c r="Z41" s="134" t="s">
        <v>32</v>
      </c>
      <c r="AA41" s="134"/>
      <c r="AB41" s="134"/>
      <c r="AC41" s="134"/>
      <c r="AD41" s="134"/>
      <c r="AE41" s="135">
        <f>J41-V41</f>
        <v>0</v>
      </c>
      <c r="AF41" s="135"/>
      <c r="AG41" s="135"/>
      <c r="AH41" s="135"/>
    </row>
    <row r="42" spans="1:55" ht="15" customHeight="1">
      <c r="D42" s="129" t="s">
        <v>33</v>
      </c>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4"/>
    </row>
    <row r="43" spans="1:55" ht="15" customHeight="1">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row>
    <row r="44" spans="1:55" ht="15" customHeight="1">
      <c r="A44" s="130" t="s">
        <v>34</v>
      </c>
      <c r="B44" s="130"/>
      <c r="C44" s="131" t="s">
        <v>35</v>
      </c>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row>
    <row r="45" spans="1:55" ht="15" customHeight="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row>
  </sheetData>
  <sheetProtection sheet="1" objects="1" scenarios="1"/>
  <protectedRanges>
    <protectedRange sqref="U8:AH10 J14:AI15 H16:S17 U16:X17 I19:M21 Q19:V21 D24 D31" name="範囲1"/>
  </protectedRanges>
  <mergeCells count="46">
    <mergeCell ref="D42:AH42"/>
    <mergeCell ref="A44:B44"/>
    <mergeCell ref="D24:AH28"/>
    <mergeCell ref="D31:AH35"/>
    <mergeCell ref="C44:AI45"/>
    <mergeCell ref="C41:I41"/>
    <mergeCell ref="J41:M41"/>
    <mergeCell ref="N41:U41"/>
    <mergeCell ref="V41:Y41"/>
    <mergeCell ref="Z41:AD41"/>
    <mergeCell ref="C23:M23"/>
    <mergeCell ref="B37:AI37"/>
    <mergeCell ref="C38:AG38"/>
    <mergeCell ref="B40:AI40"/>
    <mergeCell ref="AE41:AH41"/>
    <mergeCell ref="I21:M21"/>
    <mergeCell ref="N21:P21"/>
    <mergeCell ref="Q21:V21"/>
    <mergeCell ref="C18:M18"/>
    <mergeCell ref="F19:H19"/>
    <mergeCell ref="I19:M19"/>
    <mergeCell ref="N19:P19"/>
    <mergeCell ref="Q19:V19"/>
    <mergeCell ref="F20:H20"/>
    <mergeCell ref="I20:M20"/>
    <mergeCell ref="N20:P20"/>
    <mergeCell ref="Q20:V20"/>
    <mergeCell ref="F21:H21"/>
    <mergeCell ref="C16:G16"/>
    <mergeCell ref="H16:O16"/>
    <mergeCell ref="P16:S16"/>
    <mergeCell ref="U16:X16"/>
    <mergeCell ref="H17:O17"/>
    <mergeCell ref="P17:S17"/>
    <mergeCell ref="U17:X17"/>
    <mergeCell ref="B13:AI13"/>
    <mergeCell ref="C14:I14"/>
    <mergeCell ref="J14:AI14"/>
    <mergeCell ref="C15:I15"/>
    <mergeCell ref="J15:AI15"/>
    <mergeCell ref="A4:AI4"/>
    <mergeCell ref="T7:V7"/>
    <mergeCell ref="R8:T9"/>
    <mergeCell ref="U8:AH9"/>
    <mergeCell ref="U10:AH10"/>
    <mergeCell ref="R10:T10"/>
  </mergeCells>
  <phoneticPr fontId="5"/>
  <conditionalFormatting sqref="U10:AH10 J14:AI15 H16:S17 U16:X17 I19:M21 Q19:V21 D24:AH28 D31:AH35 U8">
    <cfRule type="containsBlanks" dxfId="4" priority="1">
      <formula>LEN(TRIM(D8))=0</formula>
    </cfRule>
  </conditionalFormatting>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'(参考)宿泊料等'!$B$3:$B$25</xm:f>
          </x14:formula1>
          <xm:sqref>I19:M21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B3375-B974-41E2-B58F-459A76D3B43F}">
  <sheetPr>
    <tabColor rgb="FFFF0000"/>
    <pageSetUpPr fitToPage="1"/>
  </sheetPr>
  <dimension ref="A1:AI26"/>
  <sheetViews>
    <sheetView showZeros="0" view="pageBreakPreview" zoomScale="90" zoomScaleNormal="70" zoomScaleSheetLayoutView="90" workbookViewId="0">
      <selection activeCell="L8" sqref="L8"/>
    </sheetView>
  </sheetViews>
  <sheetFormatPr defaultColWidth="2.5703125" defaultRowHeight="30" customHeight="1"/>
  <cols>
    <col min="1" max="1" width="7.85546875" style="13" bestFit="1" customWidth="1"/>
    <col min="2" max="2" width="7.7109375" style="13" bestFit="1" customWidth="1"/>
    <col min="3" max="3" width="4.28515625" style="18" bestFit="1" customWidth="1"/>
    <col min="4" max="4" width="7.7109375" style="13" bestFit="1" customWidth="1"/>
    <col min="5" max="5" width="10.7109375" style="13" customWidth="1"/>
    <col min="6" max="6" width="18.7109375" style="13" customWidth="1"/>
    <col min="7" max="7" width="10.7109375" style="13" customWidth="1"/>
    <col min="8" max="8" width="18.7109375" style="13" customWidth="1"/>
    <col min="9" max="9" width="8.85546875" style="13" customWidth="1"/>
    <col min="10" max="10" width="8.85546875" style="18" customWidth="1"/>
    <col min="11" max="11" width="9.28515625" style="18" bestFit="1" customWidth="1"/>
    <col min="12" max="17" width="10" style="13" customWidth="1"/>
    <col min="18" max="16384" width="2.5703125" style="13"/>
  </cols>
  <sheetData>
    <row r="1" spans="1:35" ht="15.75">
      <c r="A1" s="146" t="s">
        <v>0</v>
      </c>
      <c r="B1" s="147"/>
      <c r="C1" s="147"/>
      <c r="D1" s="147"/>
      <c r="E1" s="147"/>
      <c r="F1" s="147"/>
      <c r="G1" s="147"/>
      <c r="H1" s="147"/>
      <c r="I1" s="147"/>
      <c r="J1" s="147"/>
      <c r="K1" s="147"/>
      <c r="L1" s="147"/>
      <c r="M1" s="147"/>
      <c r="N1" s="147"/>
      <c r="O1" s="147"/>
      <c r="P1" s="147"/>
      <c r="Q1" s="147"/>
    </row>
    <row r="2" spans="1:35" s="17" customFormat="1" ht="15" customHeight="1">
      <c r="A2" s="148" t="s">
        <v>1</v>
      </c>
      <c r="B2" s="149"/>
      <c r="C2" s="149"/>
      <c r="D2" s="149"/>
      <c r="E2" s="149"/>
      <c r="F2" s="149"/>
      <c r="G2" s="16"/>
      <c r="H2" s="16"/>
      <c r="I2" s="16"/>
      <c r="J2" s="16"/>
      <c r="K2" s="16"/>
      <c r="L2" s="16"/>
      <c r="M2" s="16"/>
      <c r="N2" s="16"/>
      <c r="O2" s="16"/>
      <c r="P2" s="16"/>
      <c r="Q2" s="16"/>
      <c r="R2" s="16"/>
      <c r="S2" s="16"/>
      <c r="T2" s="16"/>
      <c r="U2" s="16"/>
      <c r="V2" s="16"/>
      <c r="W2" s="16"/>
      <c r="X2" s="16"/>
      <c r="Y2" s="16"/>
      <c r="Z2" s="16"/>
      <c r="AA2" s="16"/>
      <c r="AB2" s="16"/>
      <c r="AC2" s="16"/>
      <c r="AD2" s="16"/>
      <c r="AE2" s="16"/>
    </row>
    <row r="3" spans="1:35" ht="16.5" thickBot="1">
      <c r="A3" s="150" t="s">
        <v>36</v>
      </c>
      <c r="B3" s="150"/>
      <c r="C3" s="150"/>
      <c r="D3" s="150"/>
      <c r="E3" s="150"/>
      <c r="F3" s="150"/>
      <c r="G3" s="150"/>
      <c r="H3" s="150"/>
      <c r="I3" s="150"/>
      <c r="J3" s="150"/>
      <c r="K3" s="150"/>
      <c r="L3" s="150"/>
      <c r="M3" s="150"/>
      <c r="N3" s="150"/>
      <c r="O3" s="150"/>
      <c r="P3" s="150"/>
      <c r="Q3" s="150"/>
    </row>
    <row r="4" spans="1:35" ht="30" customHeight="1">
      <c r="E4" s="19"/>
      <c r="J4" s="20"/>
      <c r="K4" s="20"/>
      <c r="L4" s="151" t="s">
        <v>37</v>
      </c>
      <c r="M4" s="152"/>
      <c r="N4" s="153"/>
      <c r="O4" s="151" t="s">
        <v>38</v>
      </c>
      <c r="P4" s="152"/>
      <c r="Q4" s="153"/>
    </row>
    <row r="5" spans="1:35" ht="30" customHeight="1">
      <c r="A5" s="21" t="s">
        <v>39</v>
      </c>
      <c r="B5" s="141" t="str">
        <f>'＜見本＞報告書'!$Q$19</f>
        <v>A</v>
      </c>
      <c r="C5" s="141"/>
      <c r="D5" s="141"/>
      <c r="E5" s="22"/>
      <c r="J5" s="23"/>
      <c r="K5" s="23"/>
      <c r="L5" s="24" t="s">
        <v>40</v>
      </c>
      <c r="M5" s="142">
        <f>IF(J12&lt;8,"",J12*37)</f>
        <v>4699</v>
      </c>
      <c r="N5" s="143"/>
      <c r="O5" s="24" t="s">
        <v>40</v>
      </c>
      <c r="P5" s="142">
        <f>M5</f>
        <v>4699</v>
      </c>
      <c r="Q5" s="143"/>
    </row>
    <row r="6" spans="1:35" ht="30" customHeight="1" thickBot="1">
      <c r="A6" s="21" t="s">
        <v>41</v>
      </c>
      <c r="B6" s="141" t="str">
        <f>'＜見本＞報告書'!$I$19</f>
        <v>大学教授</v>
      </c>
      <c r="C6" s="141"/>
      <c r="D6" s="141"/>
      <c r="E6" s="22"/>
      <c r="F6" s="22"/>
      <c r="G6" s="22"/>
      <c r="H6" s="22"/>
      <c r="I6" s="22"/>
      <c r="J6" s="23"/>
      <c r="K6" s="23"/>
      <c r="L6" s="144" t="s">
        <v>42</v>
      </c>
      <c r="M6" s="145"/>
      <c r="N6" s="25" t="s">
        <v>43</v>
      </c>
      <c r="O6" s="144" t="s">
        <v>42</v>
      </c>
      <c r="P6" s="145"/>
      <c r="Q6" s="25" t="s">
        <v>43</v>
      </c>
    </row>
    <row r="7" spans="1:35" ht="30" customHeight="1">
      <c r="A7" s="26" t="s">
        <v>44</v>
      </c>
      <c r="B7" s="27" t="s">
        <v>45</v>
      </c>
      <c r="C7" s="28" t="s">
        <v>46</v>
      </c>
      <c r="D7" s="29" t="s">
        <v>47</v>
      </c>
      <c r="E7" s="30" t="s">
        <v>48</v>
      </c>
      <c r="F7" s="30" t="s">
        <v>49</v>
      </c>
      <c r="G7" s="31" t="s">
        <v>50</v>
      </c>
      <c r="H7" s="30" t="s">
        <v>49</v>
      </c>
      <c r="I7" s="30" t="s">
        <v>51</v>
      </c>
      <c r="J7" s="32" t="s">
        <v>52</v>
      </c>
      <c r="K7" s="27" t="s">
        <v>53</v>
      </c>
      <c r="L7" s="33" t="s">
        <v>54</v>
      </c>
      <c r="M7" s="34" t="s">
        <v>55</v>
      </c>
      <c r="N7" s="35" t="s">
        <v>56</v>
      </c>
      <c r="O7" s="33" t="s">
        <v>54</v>
      </c>
      <c r="P7" s="34" t="s">
        <v>57</v>
      </c>
      <c r="Q7" s="35" t="s">
        <v>56</v>
      </c>
    </row>
    <row r="8" spans="1:35" s="46" customFormat="1" ht="15.75">
      <c r="A8" s="36"/>
      <c r="B8" s="37"/>
      <c r="C8" s="38"/>
      <c r="D8" s="39"/>
      <c r="E8" s="40"/>
      <c r="F8" s="40"/>
      <c r="G8" s="41"/>
      <c r="H8" s="40"/>
      <c r="I8" s="40"/>
      <c r="J8" s="42" t="s">
        <v>58</v>
      </c>
      <c r="K8" s="37"/>
      <c r="L8" s="36" t="s">
        <v>59</v>
      </c>
      <c r="M8" s="43" t="s">
        <v>60</v>
      </c>
      <c r="N8" s="44" t="s">
        <v>60</v>
      </c>
      <c r="O8" s="36" t="s">
        <v>59</v>
      </c>
      <c r="P8" s="43" t="s">
        <v>60</v>
      </c>
      <c r="Q8" s="45" t="s">
        <v>60</v>
      </c>
      <c r="AI8"/>
    </row>
    <row r="9" spans="1:35" ht="30" customHeight="1">
      <c r="A9" s="92">
        <v>45577</v>
      </c>
      <c r="B9" s="93">
        <v>0.33333333333333331</v>
      </c>
      <c r="C9" s="49" t="s">
        <v>14</v>
      </c>
      <c r="D9" s="94">
        <v>0.47916666666666669</v>
      </c>
      <c r="E9" s="95" t="s">
        <v>61</v>
      </c>
      <c r="F9" s="95" t="s">
        <v>62</v>
      </c>
      <c r="G9" s="95" t="s">
        <v>63</v>
      </c>
      <c r="H9" s="95" t="s">
        <v>64</v>
      </c>
      <c r="I9" s="95"/>
      <c r="J9" s="96">
        <v>58.8</v>
      </c>
      <c r="K9" s="97" t="s">
        <v>65</v>
      </c>
      <c r="L9" s="54" t="str">
        <f t="shared" ref="L9:L11" si="0">IF(I9="","",1)</f>
        <v/>
      </c>
      <c r="M9" s="98"/>
      <c r="N9" s="99">
        <v>2930</v>
      </c>
      <c r="O9" s="54" t="str">
        <f t="shared" ref="O9:O11" si="1">L9</f>
        <v/>
      </c>
      <c r="P9" s="57" t="str">
        <f>IF(OR(I9="東京都特別区",I9="横浜市",I9="川崎市",I9="相模原市",I9="千葉市",I9="さいたま市",I9="名古屋市",I9="京都市",I9="大阪市",I9="堺市",I9="神戸市",I9="広島市",I9="福岡市"),IF(O9=1,MIN(M9,VLOOKUP($B$6,'(参考)宿泊料等'!$B:$I,3,FALSE)),""),IF(O9=1,MIN(M9,VLOOKUP($B$6,'(参考)宿泊料等'!$B:$I,4,FALSE)),""))</f>
        <v/>
      </c>
      <c r="Q9" s="58">
        <f t="shared" ref="Q9:Q11" si="2">N9</f>
        <v>2930</v>
      </c>
    </row>
    <row r="10" spans="1:35" ht="30" customHeight="1">
      <c r="A10" s="92"/>
      <c r="B10" s="100">
        <v>0.75</v>
      </c>
      <c r="C10" s="60" t="s">
        <v>14</v>
      </c>
      <c r="D10" s="101">
        <v>0.77083333333333337</v>
      </c>
      <c r="E10" s="102" t="s">
        <v>66</v>
      </c>
      <c r="F10" s="95" t="s">
        <v>64</v>
      </c>
      <c r="G10" s="102" t="s">
        <v>67</v>
      </c>
      <c r="H10" s="102" t="s">
        <v>68</v>
      </c>
      <c r="I10" s="95" t="s">
        <v>69</v>
      </c>
      <c r="J10" s="103">
        <v>10</v>
      </c>
      <c r="K10" s="97" t="s">
        <v>70</v>
      </c>
      <c r="L10" s="64">
        <f t="shared" si="0"/>
        <v>1</v>
      </c>
      <c r="M10" s="104">
        <v>15000</v>
      </c>
      <c r="N10" s="105"/>
      <c r="O10" s="64">
        <f t="shared" si="1"/>
        <v>1</v>
      </c>
      <c r="P10" s="57">
        <f>IF(OR(I10="東京都特別区",I10="横浜市",I10="川崎市",I10="相模原市",I10="千葉市",I10="さいたま市",I10="名古屋市",I10="京都市",I10="大阪市",I10="堺市",I10="神戸市",I10="広島市",I10="福岡市"),IF(O10=1,MIN(M10,VLOOKUP($B$6,'(参考)宿泊料等'!$B:$I,3,FALSE)),""),IF(O10=1,MIN(M10,VLOOKUP($B$6,'(参考)宿泊料等'!$B:$I,4,FALSE)),""))</f>
        <v>13300</v>
      </c>
      <c r="Q10" s="67">
        <f t="shared" si="2"/>
        <v>0</v>
      </c>
    </row>
    <row r="11" spans="1:35" ht="30" customHeight="1" thickBot="1">
      <c r="A11" s="106">
        <v>45578</v>
      </c>
      <c r="B11" s="100">
        <v>0.375</v>
      </c>
      <c r="C11" s="60" t="s">
        <v>14</v>
      </c>
      <c r="D11" s="101">
        <v>0.52083333333333337</v>
      </c>
      <c r="E11" s="102" t="s">
        <v>67</v>
      </c>
      <c r="F11" s="102" t="s">
        <v>68</v>
      </c>
      <c r="G11" s="107" t="s">
        <v>61</v>
      </c>
      <c r="H11" s="95" t="s">
        <v>62</v>
      </c>
      <c r="I11" s="95"/>
      <c r="J11" s="108">
        <v>58.8</v>
      </c>
      <c r="K11" s="97" t="s">
        <v>70</v>
      </c>
      <c r="L11" s="64" t="str">
        <f t="shared" si="0"/>
        <v/>
      </c>
      <c r="M11" s="104"/>
      <c r="N11" s="105"/>
      <c r="O11" s="64" t="str">
        <f t="shared" si="1"/>
        <v/>
      </c>
      <c r="P11" s="57" t="str">
        <f>IF(OR(I11="東京都特別区",I11="横浜市",I11="川崎市",I11="相模原市",I11="千葉市",I11="さいたま市",I11="名古屋市",I11="京都市",I11="大阪市",I11="堺市",I11="神戸市",I11="広島市",I11="福岡市"),IF(O11=1,MIN(M11,VLOOKUP($B$6,'(参考)宿泊料等'!$B:$I,3,FALSE)),""),IF(O11=1,MIN(M11,VLOOKUP($B$6,'(参考)宿泊料等'!$B:$I,4,FALSE)),""))</f>
        <v/>
      </c>
      <c r="Q11" s="67">
        <f t="shared" si="2"/>
        <v>0</v>
      </c>
    </row>
    <row r="12" spans="1:35" ht="30" customHeight="1" thickBot="1">
      <c r="A12" s="138" t="s">
        <v>71</v>
      </c>
      <c r="B12" s="139"/>
      <c r="C12" s="139"/>
      <c r="D12" s="139"/>
      <c r="E12" s="139"/>
      <c r="F12" s="139"/>
      <c r="G12" s="139"/>
      <c r="H12" s="140"/>
      <c r="I12" s="75"/>
      <c r="J12" s="76">
        <f>TRUNC(SUM(J9:J11),-0.1)</f>
        <v>127</v>
      </c>
      <c r="K12" s="77"/>
      <c r="L12" s="78">
        <f t="shared" ref="L12:Q12" si="3">SUM(L9:L11)</f>
        <v>1</v>
      </c>
      <c r="M12" s="79">
        <f t="shared" si="3"/>
        <v>15000</v>
      </c>
      <c r="N12" s="80">
        <f t="shared" si="3"/>
        <v>2930</v>
      </c>
      <c r="O12" s="78">
        <f t="shared" si="3"/>
        <v>1</v>
      </c>
      <c r="P12" s="79">
        <f t="shared" si="3"/>
        <v>13300</v>
      </c>
      <c r="Q12" s="80">
        <f t="shared" si="3"/>
        <v>2930</v>
      </c>
    </row>
    <row r="13" spans="1:35" ht="30" customHeight="1" thickBot="1">
      <c r="A13" s="154" t="s">
        <v>72</v>
      </c>
      <c r="B13" s="154"/>
      <c r="C13" s="154"/>
      <c r="D13" s="154"/>
      <c r="E13" s="154"/>
      <c r="F13" s="154"/>
      <c r="G13" s="154"/>
      <c r="H13" s="154"/>
      <c r="I13" s="154"/>
      <c r="J13" s="154"/>
      <c r="K13" s="154"/>
      <c r="L13" s="81"/>
      <c r="M13" s="81"/>
      <c r="N13" s="81"/>
      <c r="O13" s="81"/>
      <c r="P13" s="81"/>
      <c r="Q13" s="81"/>
    </row>
    <row r="14" spans="1:35" ht="30" customHeight="1" thickBot="1">
      <c r="A14" s="22"/>
      <c r="B14" s="22"/>
      <c r="C14" s="23"/>
      <c r="D14" s="22"/>
      <c r="E14" s="22"/>
      <c r="F14" s="22"/>
      <c r="G14" s="22"/>
      <c r="J14" s="166" t="s">
        <v>73</v>
      </c>
      <c r="K14" s="167"/>
      <c r="L14" s="158">
        <f>SUM(M5,M12,N12)</f>
        <v>22629</v>
      </c>
      <c r="M14" s="158"/>
      <c r="N14" s="157" t="s">
        <v>74</v>
      </c>
      <c r="O14" s="157"/>
      <c r="P14" s="158">
        <f>SUM(P5,P12,Q12)</f>
        <v>20929</v>
      </c>
      <c r="Q14" s="159"/>
    </row>
    <row r="15" spans="1:35" ht="30" customHeight="1" thickBot="1">
      <c r="A15" s="22"/>
      <c r="B15" s="22"/>
      <c r="C15" s="23"/>
      <c r="D15" s="22"/>
      <c r="E15" s="22"/>
      <c r="F15" s="22"/>
      <c r="G15" s="22"/>
      <c r="H15" s="22"/>
      <c r="I15" s="22"/>
      <c r="J15" s="23"/>
      <c r="M15" s="82"/>
      <c r="N15" s="156" t="s">
        <v>75</v>
      </c>
      <c r="O15" s="157"/>
      <c r="P15" s="158">
        <f>IF(L14-P14&lt;0,"-",L14-P14)</f>
        <v>1700</v>
      </c>
      <c r="Q15" s="159"/>
    </row>
    <row r="16" spans="1:35" ht="30" customHeight="1" thickBot="1">
      <c r="A16" s="22"/>
      <c r="B16" s="22"/>
      <c r="C16" s="23"/>
      <c r="D16" s="22"/>
      <c r="E16" s="22"/>
      <c r="F16" s="22"/>
      <c r="G16" s="22"/>
      <c r="H16" s="22"/>
      <c r="I16" s="22"/>
      <c r="J16" s="23"/>
      <c r="K16" s="23"/>
      <c r="L16" s="82"/>
      <c r="M16" s="82"/>
      <c r="N16" s="82"/>
      <c r="O16" s="20"/>
      <c r="P16" s="20"/>
      <c r="Q16" s="83"/>
    </row>
    <row r="17" spans="1:32" ht="30" customHeight="1">
      <c r="A17" s="160" t="s">
        <v>76</v>
      </c>
      <c r="B17" s="161"/>
      <c r="C17" s="161"/>
      <c r="D17" s="161"/>
      <c r="E17" s="161"/>
      <c r="F17" s="161"/>
      <c r="G17" s="161"/>
      <c r="H17" s="161"/>
      <c r="I17" s="161"/>
      <c r="J17" s="161"/>
      <c r="K17" s="162"/>
      <c r="L17" s="161" t="s">
        <v>77</v>
      </c>
      <c r="M17" s="161"/>
      <c r="N17" s="161"/>
      <c r="O17" s="161"/>
      <c r="P17" s="161"/>
      <c r="Q17" s="162"/>
      <c r="AF17"/>
    </row>
    <row r="18" spans="1:32" ht="30" customHeight="1">
      <c r="A18" s="163"/>
      <c r="B18" s="164"/>
      <c r="C18" s="164"/>
      <c r="D18" s="164"/>
      <c r="E18" s="164"/>
      <c r="F18" s="164"/>
      <c r="G18" s="164"/>
      <c r="H18" s="164"/>
      <c r="I18" s="164"/>
      <c r="J18" s="164"/>
      <c r="K18" s="165"/>
      <c r="L18" s="164"/>
      <c r="M18" s="164"/>
      <c r="N18" s="164"/>
      <c r="O18" s="164"/>
      <c r="P18" s="164"/>
      <c r="Q18" s="165"/>
    </row>
    <row r="19" spans="1:32" ht="30" customHeight="1">
      <c r="A19" s="163"/>
      <c r="B19" s="164"/>
      <c r="C19" s="164"/>
      <c r="D19" s="164"/>
      <c r="E19" s="164"/>
      <c r="F19" s="164"/>
      <c r="G19" s="164"/>
      <c r="H19" s="164"/>
      <c r="I19" s="164"/>
      <c r="J19" s="164"/>
      <c r="K19" s="165"/>
      <c r="L19" s="164"/>
      <c r="M19" s="164"/>
      <c r="N19" s="164"/>
      <c r="O19" s="164"/>
      <c r="P19" s="164"/>
      <c r="Q19" s="165"/>
    </row>
    <row r="20" spans="1:32" ht="30" customHeight="1">
      <c r="A20" s="163"/>
      <c r="B20" s="164"/>
      <c r="C20" s="164"/>
      <c r="D20" s="164"/>
      <c r="E20" s="164"/>
      <c r="F20" s="164"/>
      <c r="G20" s="164"/>
      <c r="H20" s="164"/>
      <c r="I20" s="164"/>
      <c r="J20" s="164"/>
      <c r="K20" s="165"/>
      <c r="L20" s="164"/>
      <c r="M20" s="164"/>
      <c r="N20" s="164"/>
      <c r="O20" s="164"/>
      <c r="P20" s="164"/>
      <c r="Q20" s="165"/>
    </row>
    <row r="21" spans="1:32" ht="30" customHeight="1">
      <c r="A21" s="163"/>
      <c r="B21" s="164"/>
      <c r="C21" s="164"/>
      <c r="D21" s="164"/>
      <c r="E21" s="164"/>
      <c r="F21" s="164"/>
      <c r="G21" s="164"/>
      <c r="H21" s="164"/>
      <c r="I21" s="164"/>
      <c r="J21" s="164"/>
      <c r="K21" s="165"/>
      <c r="L21" s="164"/>
      <c r="M21" s="164"/>
      <c r="N21" s="164"/>
      <c r="O21" s="164"/>
      <c r="P21" s="164"/>
      <c r="Q21" s="165"/>
    </row>
    <row r="22" spans="1:32" ht="30" customHeight="1">
      <c r="A22" s="163"/>
      <c r="B22" s="164"/>
      <c r="C22" s="164"/>
      <c r="D22" s="164"/>
      <c r="E22" s="164"/>
      <c r="F22" s="164"/>
      <c r="G22" s="164"/>
      <c r="H22" s="164"/>
      <c r="I22" s="164"/>
      <c r="J22" s="164"/>
      <c r="K22" s="165"/>
      <c r="L22" s="164"/>
      <c r="M22" s="164"/>
      <c r="N22" s="164"/>
      <c r="O22" s="164"/>
      <c r="P22" s="164"/>
      <c r="Q22" s="165"/>
    </row>
    <row r="23" spans="1:32" ht="30" customHeight="1">
      <c r="A23" s="163"/>
      <c r="B23" s="164"/>
      <c r="C23" s="164"/>
      <c r="D23" s="164"/>
      <c r="E23" s="164"/>
      <c r="F23" s="164"/>
      <c r="G23" s="164"/>
      <c r="H23" s="164"/>
      <c r="I23" s="164"/>
      <c r="J23" s="164"/>
      <c r="K23" s="165"/>
      <c r="L23" s="164"/>
      <c r="M23" s="164"/>
      <c r="N23" s="164"/>
      <c r="O23" s="164"/>
      <c r="P23" s="164"/>
      <c r="Q23" s="165"/>
    </row>
    <row r="24" spans="1:32" ht="30" customHeight="1">
      <c r="A24" s="163"/>
      <c r="B24" s="164"/>
      <c r="C24" s="164"/>
      <c r="D24" s="164"/>
      <c r="E24" s="164"/>
      <c r="F24" s="164"/>
      <c r="G24" s="164"/>
      <c r="H24" s="164"/>
      <c r="I24" s="164"/>
      <c r="J24" s="164"/>
      <c r="K24" s="165"/>
      <c r="L24" s="164"/>
      <c r="M24" s="164"/>
      <c r="N24" s="164"/>
      <c r="O24" s="164"/>
      <c r="P24" s="164"/>
      <c r="Q24" s="165"/>
    </row>
    <row r="25" spans="1:32" ht="30" customHeight="1">
      <c r="A25" s="163"/>
      <c r="B25" s="164"/>
      <c r="C25" s="164"/>
      <c r="D25" s="164"/>
      <c r="E25" s="164"/>
      <c r="F25" s="164"/>
      <c r="G25" s="164"/>
      <c r="H25" s="164"/>
      <c r="I25" s="164"/>
      <c r="J25" s="164"/>
      <c r="K25" s="165"/>
      <c r="L25" s="164"/>
      <c r="M25" s="164"/>
      <c r="N25" s="164"/>
      <c r="O25" s="164"/>
      <c r="P25" s="164"/>
      <c r="Q25" s="165"/>
    </row>
    <row r="26" spans="1:32" ht="30" customHeight="1">
      <c r="A26" s="155" t="s">
        <v>78</v>
      </c>
      <c r="B26" s="155"/>
      <c r="C26" s="155"/>
      <c r="D26" s="155"/>
      <c r="E26" s="155"/>
      <c r="F26" s="155"/>
      <c r="G26" s="155"/>
      <c r="H26" s="155"/>
      <c r="I26" s="155"/>
      <c r="J26" s="155"/>
      <c r="K26" s="155"/>
    </row>
  </sheetData>
  <sheetProtection sheet="1" objects="1" scenarios="1"/>
  <mergeCells count="24">
    <mergeCell ref="A13:K13"/>
    <mergeCell ref="A26:K26"/>
    <mergeCell ref="N15:O15"/>
    <mergeCell ref="P15:Q15"/>
    <mergeCell ref="A17:K17"/>
    <mergeCell ref="L17:Q17"/>
    <mergeCell ref="A18:K25"/>
    <mergeCell ref="L18:Q25"/>
    <mergeCell ref="J14:K14"/>
    <mergeCell ref="L14:M14"/>
    <mergeCell ref="N14:O14"/>
    <mergeCell ref="P14:Q14"/>
    <mergeCell ref="A1:Q1"/>
    <mergeCell ref="A2:F2"/>
    <mergeCell ref="A3:Q3"/>
    <mergeCell ref="L4:N4"/>
    <mergeCell ref="O4:Q4"/>
    <mergeCell ref="A12:H12"/>
    <mergeCell ref="B5:D5"/>
    <mergeCell ref="M5:N5"/>
    <mergeCell ref="P5:Q5"/>
    <mergeCell ref="B6:D6"/>
    <mergeCell ref="L6:M6"/>
    <mergeCell ref="O6:P6"/>
  </mergeCells>
  <phoneticPr fontId="5"/>
  <conditionalFormatting sqref="A9:B11 D9:K11 M9:N11">
    <cfRule type="containsBlanks" dxfId="3" priority="1">
      <formula>LEN(TRIM(A9))=0</formula>
    </cfRule>
  </conditionalFormatting>
  <dataValidations count="1">
    <dataValidation type="list" allowBlank="1" showInputMessage="1" showErrorMessage="1" sqref="K9:K11" xr:uid="{D0CF8397-A063-4ABE-BE6C-325D4EA7E832}">
      <formula1>"有,無"</formula1>
    </dataValidation>
  </dataValidations>
  <printOptions horizontalCentered="1"/>
  <pageMargins left="0.74803149606299213" right="0.47244094488188981" top="0.6692913385826772" bottom="0.35433070866141736" header="0.39370078740157483" footer="0.27559055118110237"/>
  <pageSetup paperSize="9" scale="52"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B706BC-63B3-4496-80E5-9D4B6FDC57D5}">
          <x14:formula1>
            <xm:f>'(参考)宿泊料等'!$I$2:$I$15</xm:f>
          </x14:formula1>
          <xm:sqref>I9:I11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6D861-774E-45D3-B089-D35340D6F97C}">
  <sheetPr>
    <tabColor rgb="FFFFFF00"/>
    <pageSetUpPr fitToPage="1"/>
  </sheetPr>
  <dimension ref="A1:AI50"/>
  <sheetViews>
    <sheetView showZeros="0" view="pageBreakPreview" zoomScale="90" zoomScaleNormal="70" zoomScaleSheetLayoutView="90" workbookViewId="0">
      <selection activeCell="L8" sqref="L8"/>
    </sheetView>
  </sheetViews>
  <sheetFormatPr defaultColWidth="2.5703125" defaultRowHeight="30" customHeight="1"/>
  <cols>
    <col min="1" max="1" width="7.85546875" style="13" bestFit="1" customWidth="1"/>
    <col min="2" max="2" width="7.7109375" style="13" bestFit="1" customWidth="1"/>
    <col min="3" max="3" width="4.28515625" style="18" bestFit="1" customWidth="1"/>
    <col min="4" max="4" width="7.7109375" style="13" bestFit="1" customWidth="1"/>
    <col min="5" max="5" width="10.7109375" style="13" customWidth="1"/>
    <col min="6" max="6" width="18.7109375" style="13" customWidth="1"/>
    <col min="7" max="7" width="10.7109375" style="13" customWidth="1"/>
    <col min="8" max="8" width="18.7109375" style="13" customWidth="1"/>
    <col min="9" max="9" width="8.85546875" style="13" customWidth="1"/>
    <col min="10" max="10" width="8.85546875" style="18" customWidth="1"/>
    <col min="11" max="11" width="9.28515625" style="18" bestFit="1" customWidth="1"/>
    <col min="12" max="17" width="10" style="13" customWidth="1"/>
    <col min="18" max="16384" width="2.5703125" style="13"/>
  </cols>
  <sheetData>
    <row r="1" spans="1:35" ht="15.75">
      <c r="A1" s="146" t="s">
        <v>0</v>
      </c>
      <c r="B1" s="146"/>
      <c r="C1" s="146"/>
      <c r="D1" s="146"/>
      <c r="E1" s="146"/>
      <c r="F1" s="146"/>
      <c r="G1" s="146"/>
      <c r="H1" s="146"/>
      <c r="I1" s="146"/>
      <c r="J1" s="146"/>
      <c r="K1" s="146"/>
      <c r="L1" s="146"/>
      <c r="M1" s="146"/>
      <c r="N1" s="146"/>
      <c r="O1" s="146"/>
      <c r="P1" s="146"/>
      <c r="Q1" s="146"/>
    </row>
    <row r="2" spans="1:35" s="17" customFormat="1" ht="15" customHeight="1">
      <c r="A2" s="148" t="s">
        <v>1</v>
      </c>
      <c r="B2" s="148"/>
      <c r="C2" s="148"/>
      <c r="D2" s="148"/>
      <c r="E2" s="148"/>
      <c r="F2" s="148"/>
      <c r="G2" s="116"/>
      <c r="H2" s="116"/>
      <c r="I2" s="116"/>
      <c r="J2" s="116"/>
      <c r="K2" s="116"/>
      <c r="L2" s="116"/>
      <c r="M2" s="116"/>
      <c r="N2" s="116"/>
      <c r="O2" s="116"/>
      <c r="P2" s="116"/>
      <c r="Q2" s="116"/>
      <c r="R2" s="16"/>
      <c r="S2" s="16"/>
      <c r="T2" s="16"/>
      <c r="U2" s="16"/>
      <c r="V2" s="16"/>
      <c r="W2" s="16"/>
      <c r="X2" s="16"/>
      <c r="Y2" s="16"/>
      <c r="Z2" s="16"/>
      <c r="AA2" s="16"/>
      <c r="AB2" s="16"/>
      <c r="AC2" s="16"/>
      <c r="AD2" s="16"/>
      <c r="AE2" s="16"/>
    </row>
    <row r="3" spans="1:35" ht="16.5" customHeight="1">
      <c r="A3" s="150" t="s">
        <v>79</v>
      </c>
      <c r="B3" s="150"/>
      <c r="C3" s="150"/>
      <c r="D3" s="150"/>
      <c r="E3" s="150"/>
      <c r="F3" s="150"/>
      <c r="G3" s="150"/>
      <c r="H3" s="150"/>
      <c r="I3" s="150"/>
      <c r="J3" s="150"/>
      <c r="K3" s="150"/>
      <c r="L3" s="150"/>
      <c r="M3" s="150"/>
      <c r="N3" s="150"/>
      <c r="O3" s="150"/>
      <c r="P3" s="150"/>
      <c r="Q3" s="150"/>
    </row>
    <row r="4" spans="1:35" ht="30" customHeight="1">
      <c r="E4" s="19"/>
      <c r="J4" s="20"/>
      <c r="K4" s="20"/>
      <c r="L4" s="151" t="s">
        <v>37</v>
      </c>
      <c r="M4" s="152"/>
      <c r="N4" s="153"/>
      <c r="O4" s="151" t="s">
        <v>80</v>
      </c>
      <c r="P4" s="152"/>
      <c r="Q4" s="153"/>
    </row>
    <row r="5" spans="1:35" ht="30" customHeight="1">
      <c r="A5" s="21" t="s">
        <v>39</v>
      </c>
      <c r="B5" s="141">
        <f>報告書!$Q$19</f>
        <v>0</v>
      </c>
      <c r="C5" s="141"/>
      <c r="D5" s="141"/>
      <c r="E5" s="22"/>
      <c r="J5" s="23"/>
      <c r="K5" s="23"/>
      <c r="L5" s="24" t="s">
        <v>40</v>
      </c>
      <c r="M5" s="168" t="str">
        <f>IF(J21&lt;8,"",J21*37)</f>
        <v/>
      </c>
      <c r="N5" s="169"/>
      <c r="O5" s="24" t="s">
        <v>40</v>
      </c>
      <c r="P5" s="168" t="str">
        <f>M5</f>
        <v/>
      </c>
      <c r="Q5" s="169"/>
    </row>
    <row r="6" spans="1:35" ht="30" customHeight="1" thickBot="1">
      <c r="A6" s="21" t="s">
        <v>41</v>
      </c>
      <c r="B6" s="141">
        <f>報告書!$I$19</f>
        <v>0</v>
      </c>
      <c r="C6" s="141"/>
      <c r="D6" s="141"/>
      <c r="E6" s="22"/>
      <c r="F6" s="22"/>
      <c r="G6" s="22"/>
      <c r="H6" s="22"/>
      <c r="I6" s="22"/>
      <c r="J6" s="23"/>
      <c r="K6" s="23"/>
      <c r="L6" s="144" t="s">
        <v>42</v>
      </c>
      <c r="M6" s="145"/>
      <c r="N6" s="25" t="s">
        <v>43</v>
      </c>
      <c r="O6" s="144" t="s">
        <v>42</v>
      </c>
      <c r="P6" s="145"/>
      <c r="Q6" s="25" t="s">
        <v>43</v>
      </c>
    </row>
    <row r="7" spans="1:35" ht="30" customHeight="1">
      <c r="A7" s="26" t="s">
        <v>44</v>
      </c>
      <c r="B7" s="27" t="s">
        <v>45</v>
      </c>
      <c r="C7" s="28" t="s">
        <v>46</v>
      </c>
      <c r="D7" s="29" t="s">
        <v>47</v>
      </c>
      <c r="E7" s="30" t="s">
        <v>48</v>
      </c>
      <c r="F7" s="30" t="s">
        <v>49</v>
      </c>
      <c r="G7" s="31" t="s">
        <v>50</v>
      </c>
      <c r="H7" s="30" t="s">
        <v>49</v>
      </c>
      <c r="I7" s="30" t="s">
        <v>51</v>
      </c>
      <c r="J7" s="32" t="s">
        <v>52</v>
      </c>
      <c r="K7" s="27" t="s">
        <v>53</v>
      </c>
      <c r="L7" s="33" t="s">
        <v>54</v>
      </c>
      <c r="M7" s="34" t="s">
        <v>55</v>
      </c>
      <c r="N7" s="35" t="s">
        <v>56</v>
      </c>
      <c r="O7" s="33" t="s">
        <v>54</v>
      </c>
      <c r="P7" s="34" t="s">
        <v>57</v>
      </c>
      <c r="Q7" s="35" t="s">
        <v>56</v>
      </c>
    </row>
    <row r="8" spans="1:35" s="46" customFormat="1" ht="15.75">
      <c r="A8" s="36"/>
      <c r="B8" s="37"/>
      <c r="C8" s="38"/>
      <c r="D8" s="39"/>
      <c r="E8" s="40"/>
      <c r="F8" s="40"/>
      <c r="G8" s="41"/>
      <c r="H8" s="40"/>
      <c r="I8" s="40"/>
      <c r="J8" s="42" t="s">
        <v>58</v>
      </c>
      <c r="K8" s="37"/>
      <c r="L8" s="36" t="s">
        <v>59</v>
      </c>
      <c r="M8" s="43" t="s">
        <v>60</v>
      </c>
      <c r="N8" s="44" t="s">
        <v>60</v>
      </c>
      <c r="O8" s="36" t="s">
        <v>59</v>
      </c>
      <c r="P8" s="43" t="s">
        <v>60</v>
      </c>
      <c r="Q8" s="45" t="s">
        <v>60</v>
      </c>
      <c r="AI8"/>
    </row>
    <row r="9" spans="1:35" ht="30" customHeight="1">
      <c r="A9" s="47"/>
      <c r="B9" s="48"/>
      <c r="C9" s="49" t="s">
        <v>14</v>
      </c>
      <c r="D9" s="50"/>
      <c r="E9" s="51"/>
      <c r="F9" s="51"/>
      <c r="G9" s="51"/>
      <c r="H9" s="51"/>
      <c r="I9" s="51"/>
      <c r="J9" s="52"/>
      <c r="K9" s="53"/>
      <c r="L9" s="54" t="str">
        <f t="shared" ref="L9:L20" si="0">IF(I9="","",1)</f>
        <v/>
      </c>
      <c r="M9" s="55"/>
      <c r="N9" s="56"/>
      <c r="O9" s="54" t="str">
        <f t="shared" ref="O9:O20" si="1">L9</f>
        <v/>
      </c>
      <c r="P9" s="57" t="str">
        <f>IF(OR(I9="東京都特別区",I9="横浜市",I9="川崎市",I9="相模原市",I9="千葉市",I9="さいたま市",I9="名古屋市",I9="京都市",I9="大阪市",I9="堺市",I9="神戸市",I9="広島市",I9="福岡市"),IF(O9=1,MIN(M9,VLOOKUP($B$6,'(参考)宿泊料等'!$B:$I,3,FALSE)),""),IF(O9=1,MIN(M9,VLOOKUP($B$6,'(参考)宿泊料等'!$B:$I,4,FALSE)),""))</f>
        <v/>
      </c>
      <c r="Q9" s="58">
        <f t="shared" ref="Q9:Q20" si="2">N9</f>
        <v>0</v>
      </c>
    </row>
    <row r="10" spans="1:35" ht="30" customHeight="1">
      <c r="A10" s="47"/>
      <c r="B10" s="59"/>
      <c r="C10" s="60" t="s">
        <v>14</v>
      </c>
      <c r="D10" s="61"/>
      <c r="E10" s="62"/>
      <c r="F10" s="51"/>
      <c r="G10" s="62"/>
      <c r="H10" s="62"/>
      <c r="I10" s="51"/>
      <c r="J10" s="63"/>
      <c r="K10" s="53"/>
      <c r="L10" s="64" t="str">
        <f t="shared" si="0"/>
        <v/>
      </c>
      <c r="M10" s="65"/>
      <c r="N10" s="66"/>
      <c r="O10" s="64" t="str">
        <f t="shared" si="1"/>
        <v/>
      </c>
      <c r="P10" s="57" t="str">
        <f>IF(OR(I10="東京都特別区",I10="横浜市",I10="川崎市",I10="相模原市",I10="千葉市",I10="さいたま市",I10="名古屋市",I10="京都市",I10="大阪市",I10="堺市",I10="神戸市",I10="広島市",I10="福岡市"),IF(O10=1,MIN(M10,VLOOKUP($B$6,'(参考)宿泊料等'!$B:$I,3,FALSE)),""),IF(O10=1,MIN(M10,VLOOKUP($B$6,'(参考)宿泊料等'!$B:$I,4,FALSE)),""))</f>
        <v/>
      </c>
      <c r="Q10" s="67">
        <f t="shared" si="2"/>
        <v>0</v>
      </c>
    </row>
    <row r="11" spans="1:35" ht="30" customHeight="1">
      <c r="A11" s="68"/>
      <c r="B11" s="59"/>
      <c r="C11" s="60" t="s">
        <v>14</v>
      </c>
      <c r="D11" s="61"/>
      <c r="E11" s="62"/>
      <c r="F11" s="62"/>
      <c r="G11" s="69"/>
      <c r="H11" s="51"/>
      <c r="I11" s="51"/>
      <c r="J11" s="70"/>
      <c r="K11" s="53"/>
      <c r="L11" s="64" t="str">
        <f t="shared" si="0"/>
        <v/>
      </c>
      <c r="M11" s="65"/>
      <c r="N11" s="66"/>
      <c r="O11" s="64" t="str">
        <f t="shared" si="1"/>
        <v/>
      </c>
      <c r="P11" s="57" t="str">
        <f>IF(OR(I11="東京都特別区",I11="横浜市",I11="川崎市",I11="相模原市",I11="千葉市",I11="さいたま市",I11="名古屋市",I11="京都市",I11="大阪市",I11="堺市",I11="神戸市",I11="広島市",I11="福岡市"),IF(O11=1,MIN(M11,VLOOKUP($B$6,'(参考)宿泊料等'!$B:$I,3,FALSE)),""),IF(O11=1,MIN(M11,VLOOKUP($B$6,'(参考)宿泊料等'!$B:$I,4,FALSE)),""))</f>
        <v/>
      </c>
      <c r="Q11" s="67">
        <f t="shared" si="2"/>
        <v>0</v>
      </c>
    </row>
    <row r="12" spans="1:35" ht="30" customHeight="1">
      <c r="A12" s="68"/>
      <c r="B12" s="59"/>
      <c r="C12" s="60" t="s">
        <v>46</v>
      </c>
      <c r="D12" s="61"/>
      <c r="E12" s="62"/>
      <c r="F12" s="62"/>
      <c r="G12" s="69"/>
      <c r="H12" s="69"/>
      <c r="I12" s="51"/>
      <c r="J12" s="63"/>
      <c r="K12" s="53"/>
      <c r="L12" s="64" t="str">
        <f t="shared" si="0"/>
        <v/>
      </c>
      <c r="M12" s="65"/>
      <c r="N12" s="66"/>
      <c r="O12" s="64" t="str">
        <f t="shared" si="1"/>
        <v/>
      </c>
      <c r="P12" s="57" t="str">
        <f>IF(OR(I12="東京都特別区",I12="横浜市",I12="川崎市",I12="相模原市",I12="千葉市",I12="さいたま市",I12="名古屋市",I12="京都市",I12="大阪市",I12="堺市",I12="神戸市",I12="広島市",I12="福岡市"),IF(O12=1,MIN(M12,VLOOKUP($B$6,'(参考)宿泊料等'!$B:$I,3,FALSE)),""),IF(O12=1,MIN(M12,VLOOKUP($B$6,'(参考)宿泊料等'!$B:$I,4,FALSE)),""))</f>
        <v/>
      </c>
      <c r="Q12" s="67">
        <f t="shared" si="2"/>
        <v>0</v>
      </c>
    </row>
    <row r="13" spans="1:35" ht="30" customHeight="1">
      <c r="A13" s="68"/>
      <c r="B13" s="59"/>
      <c r="C13" s="60" t="s">
        <v>46</v>
      </c>
      <c r="D13" s="61"/>
      <c r="E13" s="62"/>
      <c r="F13" s="62"/>
      <c r="G13" s="69"/>
      <c r="H13" s="69"/>
      <c r="I13" s="51"/>
      <c r="J13" s="63"/>
      <c r="K13" s="53"/>
      <c r="L13" s="64" t="str">
        <f t="shared" si="0"/>
        <v/>
      </c>
      <c r="M13" s="65"/>
      <c r="N13" s="66"/>
      <c r="O13" s="64" t="str">
        <f t="shared" si="1"/>
        <v/>
      </c>
      <c r="P13" s="57" t="str">
        <f>IF(OR(I13="東京都特別区",I13="横浜市",I13="川崎市",I13="相模原市",I13="千葉市",I13="さいたま市",I13="名古屋市",I13="京都市",I13="大阪市",I13="堺市",I13="神戸市",I13="広島市",I13="福岡市"),IF(O13=1,MIN(M13,VLOOKUP($B$6,'(参考)宿泊料等'!$B:$I,3,FALSE)),""),IF(O13=1,MIN(M13,VLOOKUP($B$6,'(参考)宿泊料等'!$B:$I,4,FALSE)),""))</f>
        <v/>
      </c>
      <c r="Q13" s="67">
        <f t="shared" si="2"/>
        <v>0</v>
      </c>
    </row>
    <row r="14" spans="1:35" ht="30" customHeight="1">
      <c r="A14" s="68"/>
      <c r="B14" s="59"/>
      <c r="C14" s="60" t="s">
        <v>46</v>
      </c>
      <c r="D14" s="61"/>
      <c r="E14" s="62"/>
      <c r="F14" s="62"/>
      <c r="G14" s="69"/>
      <c r="H14" s="69"/>
      <c r="I14" s="51"/>
      <c r="J14" s="63"/>
      <c r="K14" s="53"/>
      <c r="L14" s="64" t="str">
        <f t="shared" si="0"/>
        <v/>
      </c>
      <c r="M14" s="65"/>
      <c r="N14" s="66"/>
      <c r="O14" s="64" t="str">
        <f t="shared" si="1"/>
        <v/>
      </c>
      <c r="P14" s="57" t="str">
        <f>IF(OR(I14="東京都特別区",I14="横浜市",I14="川崎市",I14="相模原市",I14="千葉市",I14="さいたま市",I14="名古屋市",I14="京都市",I14="大阪市",I14="堺市",I14="神戸市",I14="広島市",I14="福岡市"),IF(O14=1,MIN(M14,VLOOKUP($B$6,'(参考)宿泊料等'!$B:$I,3,FALSE)),""),IF(O14=1,MIN(M14,VLOOKUP($B$6,'(参考)宿泊料等'!$B:$I,4,FALSE)),""))</f>
        <v/>
      </c>
      <c r="Q14" s="67">
        <f t="shared" si="2"/>
        <v>0</v>
      </c>
    </row>
    <row r="15" spans="1:35" ht="30" customHeight="1">
      <c r="A15" s="47"/>
      <c r="B15" s="59"/>
      <c r="C15" s="60" t="s">
        <v>14</v>
      </c>
      <c r="D15" s="61"/>
      <c r="E15" s="62"/>
      <c r="F15" s="51"/>
      <c r="G15" s="62"/>
      <c r="H15" s="62"/>
      <c r="I15" s="51"/>
      <c r="J15" s="63"/>
      <c r="K15" s="53"/>
      <c r="L15" s="64" t="str">
        <f t="shared" si="0"/>
        <v/>
      </c>
      <c r="M15" s="65"/>
      <c r="N15" s="66"/>
      <c r="O15" s="64" t="str">
        <f t="shared" si="1"/>
        <v/>
      </c>
      <c r="P15" s="57" t="str">
        <f>IF(OR(I15="東京都特別区",I15="横浜市",I15="川崎市",I15="相模原市",I15="千葉市",I15="さいたま市",I15="名古屋市",I15="京都市",I15="大阪市",I15="堺市",I15="神戸市",I15="広島市",I15="福岡市"),IF(O15=1,MIN(M15,VLOOKUP($B$6,'(参考)宿泊料等'!$B:$I,3,FALSE)),""),IF(O15=1,MIN(M15,VLOOKUP($B$6,'(参考)宿泊料等'!$B:$I,4,FALSE)),""))</f>
        <v/>
      </c>
      <c r="Q15" s="67">
        <f t="shared" si="2"/>
        <v>0</v>
      </c>
    </row>
    <row r="16" spans="1:35" ht="30" customHeight="1">
      <c r="A16" s="68"/>
      <c r="B16" s="59"/>
      <c r="C16" s="60" t="s">
        <v>14</v>
      </c>
      <c r="D16" s="61"/>
      <c r="E16" s="62"/>
      <c r="F16" s="62"/>
      <c r="G16" s="69"/>
      <c r="H16" s="51"/>
      <c r="I16" s="51"/>
      <c r="J16" s="70"/>
      <c r="K16" s="53"/>
      <c r="L16" s="64" t="str">
        <f t="shared" si="0"/>
        <v/>
      </c>
      <c r="M16" s="65"/>
      <c r="N16" s="66"/>
      <c r="O16" s="64" t="str">
        <f t="shared" si="1"/>
        <v/>
      </c>
      <c r="P16" s="57" t="str">
        <f>IF(OR(I16="東京都特別区",I16="横浜市",I16="川崎市",I16="相模原市",I16="千葉市",I16="さいたま市",I16="名古屋市",I16="京都市",I16="大阪市",I16="堺市",I16="神戸市",I16="広島市",I16="福岡市"),IF(O16=1,MIN(M16,VLOOKUP($B$6,'(参考)宿泊料等'!$B:$I,3,FALSE)),""),IF(O16=1,MIN(M16,VLOOKUP($B$6,'(参考)宿泊料等'!$B:$I,4,FALSE)),""))</f>
        <v/>
      </c>
      <c r="Q16" s="67">
        <f t="shared" si="2"/>
        <v>0</v>
      </c>
    </row>
    <row r="17" spans="1:32" ht="30" customHeight="1">
      <c r="A17" s="68"/>
      <c r="B17" s="59"/>
      <c r="C17" s="60" t="s">
        <v>46</v>
      </c>
      <c r="D17" s="61"/>
      <c r="E17" s="62"/>
      <c r="F17" s="62"/>
      <c r="G17" s="69"/>
      <c r="H17" s="69"/>
      <c r="I17" s="51"/>
      <c r="J17" s="63"/>
      <c r="K17" s="53"/>
      <c r="L17" s="64" t="str">
        <f t="shared" si="0"/>
        <v/>
      </c>
      <c r="M17" s="65"/>
      <c r="N17" s="66"/>
      <c r="O17" s="64" t="str">
        <f t="shared" si="1"/>
        <v/>
      </c>
      <c r="P17" s="57" t="str">
        <f>IF(OR(I17="東京都特別区",I17="横浜市",I17="川崎市",I17="相模原市",I17="千葉市",I17="さいたま市",I17="名古屋市",I17="京都市",I17="大阪市",I17="堺市",I17="神戸市",I17="広島市",I17="福岡市"),IF(O17=1,MIN(M17,VLOOKUP($B$6,'(参考)宿泊料等'!$B:$I,3,FALSE)),""),IF(O17=1,MIN(M17,VLOOKUP($B$6,'(参考)宿泊料等'!$B:$I,4,FALSE)),""))</f>
        <v/>
      </c>
      <c r="Q17" s="67">
        <f t="shared" si="2"/>
        <v>0</v>
      </c>
    </row>
    <row r="18" spans="1:32" ht="30" customHeight="1">
      <c r="A18" s="68"/>
      <c r="B18" s="59"/>
      <c r="C18" s="60" t="s">
        <v>46</v>
      </c>
      <c r="D18" s="61"/>
      <c r="E18" s="62"/>
      <c r="F18" s="62"/>
      <c r="G18" s="69"/>
      <c r="H18" s="69"/>
      <c r="I18" s="51"/>
      <c r="J18" s="63"/>
      <c r="K18" s="53"/>
      <c r="L18" s="64" t="str">
        <f t="shared" si="0"/>
        <v/>
      </c>
      <c r="M18" s="65"/>
      <c r="N18" s="66"/>
      <c r="O18" s="64" t="str">
        <f t="shared" si="1"/>
        <v/>
      </c>
      <c r="P18" s="57" t="str">
        <f>IF(OR(I18="東京都特別区",I18="横浜市",I18="川崎市",I18="相模原市",I18="千葉市",I18="さいたま市",I18="名古屋市",I18="京都市",I18="大阪市",I18="堺市",I18="神戸市",I18="広島市",I18="福岡市"),IF(O18=1,MIN(M18,VLOOKUP($B$6,'(参考)宿泊料等'!$B:$I,3,FALSE)),""),IF(O18=1,MIN(M18,VLOOKUP($B$6,'(参考)宿泊料等'!$B:$I,4,FALSE)),""))</f>
        <v/>
      </c>
      <c r="Q18" s="67">
        <f t="shared" si="2"/>
        <v>0</v>
      </c>
    </row>
    <row r="19" spans="1:32" ht="30" customHeight="1">
      <c r="A19" s="68"/>
      <c r="B19" s="59"/>
      <c r="C19" s="60" t="s">
        <v>46</v>
      </c>
      <c r="D19" s="61"/>
      <c r="E19" s="62"/>
      <c r="F19" s="62"/>
      <c r="G19" s="69"/>
      <c r="H19" s="69"/>
      <c r="I19" s="51"/>
      <c r="J19" s="63"/>
      <c r="K19" s="53"/>
      <c r="L19" s="64" t="str">
        <f t="shared" si="0"/>
        <v/>
      </c>
      <c r="M19" s="65"/>
      <c r="N19" s="66"/>
      <c r="O19" s="64" t="str">
        <f t="shared" si="1"/>
        <v/>
      </c>
      <c r="P19" s="57" t="str">
        <f>IF(OR(I19="東京都特別区",I19="横浜市",I19="川崎市",I19="相模原市",I19="千葉市",I19="さいたま市",I19="名古屋市",I19="京都市",I19="大阪市",I19="堺市",I19="神戸市",I19="広島市",I19="福岡市"),IF(O19=1,MIN(M19,VLOOKUP($B$6,'(参考)宿泊料等'!$B:$I,3,FALSE)),""),IF(O19=1,MIN(M19,VLOOKUP($B$6,'(参考)宿泊料等'!$B:$I,4,FALSE)),""))</f>
        <v/>
      </c>
      <c r="Q19" s="67">
        <f t="shared" si="2"/>
        <v>0</v>
      </c>
    </row>
    <row r="20" spans="1:32" ht="30" customHeight="1" thickBot="1">
      <c r="A20" s="68"/>
      <c r="B20" s="59"/>
      <c r="C20" s="60" t="s">
        <v>46</v>
      </c>
      <c r="D20" s="61"/>
      <c r="E20" s="62"/>
      <c r="F20" s="62"/>
      <c r="G20" s="62"/>
      <c r="H20" s="62"/>
      <c r="I20" s="51"/>
      <c r="J20" s="63"/>
      <c r="K20" s="53"/>
      <c r="L20" s="71" t="str">
        <f t="shared" si="0"/>
        <v/>
      </c>
      <c r="M20" s="72"/>
      <c r="N20" s="73"/>
      <c r="O20" s="71" t="str">
        <f t="shared" si="1"/>
        <v/>
      </c>
      <c r="P20" s="57" t="str">
        <f>IF(OR(I20="東京都特別区",I20="横浜市",I20="川崎市",I20="相模原市",I20="千葉市",I20="さいたま市",I20="名古屋市",I20="京都市",I20="大阪市",I20="堺市",I20="神戸市",I20="広島市",I20="福岡市"),IF(O20=1,MIN(M20,VLOOKUP($B$6,'(参考)宿泊料等'!$B:$I,3,FALSE)),""),IF(O20=1,MIN(M20,VLOOKUP($B$6,'(参考)宿泊料等'!$B:$I,4,FALSE)),""))</f>
        <v/>
      </c>
      <c r="Q20" s="74">
        <f t="shared" si="2"/>
        <v>0</v>
      </c>
    </row>
    <row r="21" spans="1:32" ht="30" customHeight="1" thickBot="1">
      <c r="A21" s="138" t="s">
        <v>71</v>
      </c>
      <c r="B21" s="139"/>
      <c r="C21" s="139"/>
      <c r="D21" s="139"/>
      <c r="E21" s="139"/>
      <c r="F21" s="139"/>
      <c r="G21" s="139"/>
      <c r="H21" s="140"/>
      <c r="I21" s="75"/>
      <c r="J21" s="76">
        <f>TRUNC(SUM(J9:J20),-0.1)</f>
        <v>0</v>
      </c>
      <c r="K21" s="77"/>
      <c r="L21" s="78">
        <f t="shared" ref="L21:Q21" si="3">SUM(L9:L20)</f>
        <v>0</v>
      </c>
      <c r="M21" s="79">
        <f t="shared" si="3"/>
        <v>0</v>
      </c>
      <c r="N21" s="80">
        <f t="shared" si="3"/>
        <v>0</v>
      </c>
      <c r="O21" s="78">
        <f t="shared" si="3"/>
        <v>0</v>
      </c>
      <c r="P21" s="79">
        <f t="shared" si="3"/>
        <v>0</v>
      </c>
      <c r="Q21" s="80">
        <f t="shared" si="3"/>
        <v>0</v>
      </c>
    </row>
    <row r="22" spans="1:32" ht="16.5" thickBot="1">
      <c r="A22" s="154" t="s">
        <v>72</v>
      </c>
      <c r="B22" s="154"/>
      <c r="C22" s="154"/>
      <c r="D22" s="154"/>
      <c r="E22" s="154"/>
      <c r="F22" s="154"/>
      <c r="G22" s="154"/>
      <c r="H22" s="154"/>
      <c r="I22" s="154"/>
      <c r="J22" s="154"/>
      <c r="K22" s="154"/>
      <c r="L22" s="81"/>
      <c r="M22" s="81"/>
      <c r="N22" s="81"/>
      <c r="O22" s="81"/>
      <c r="P22" s="81"/>
      <c r="Q22" s="81"/>
    </row>
    <row r="23" spans="1:32" ht="30" customHeight="1" thickBot="1">
      <c r="A23" s="22"/>
      <c r="B23" s="22"/>
      <c r="C23" s="23"/>
      <c r="D23" s="22"/>
      <c r="E23" s="22"/>
      <c r="F23" s="22"/>
      <c r="G23" s="22"/>
      <c r="J23" s="166" t="s">
        <v>73</v>
      </c>
      <c r="K23" s="167"/>
      <c r="L23" s="158">
        <f>SUM(M5,M21,N21)</f>
        <v>0</v>
      </c>
      <c r="M23" s="158"/>
      <c r="N23" s="157" t="s">
        <v>74</v>
      </c>
      <c r="O23" s="157"/>
      <c r="P23" s="158">
        <f>SUM(P5,P21,Q21)</f>
        <v>0</v>
      </c>
      <c r="Q23" s="159"/>
    </row>
    <row r="24" spans="1:32" ht="30" customHeight="1" thickBot="1">
      <c r="A24" s="22"/>
      <c r="B24" s="22"/>
      <c r="C24" s="23"/>
      <c r="D24" s="22"/>
      <c r="E24" s="22"/>
      <c r="F24" s="22"/>
      <c r="G24" s="22"/>
      <c r="H24" s="22"/>
      <c r="I24" s="22"/>
      <c r="J24" s="23"/>
      <c r="M24" s="82"/>
      <c r="N24" s="156" t="s">
        <v>75</v>
      </c>
      <c r="O24" s="157"/>
      <c r="P24" s="158">
        <f>IF(L23-P23&lt;0,"-",L23-P23)</f>
        <v>0</v>
      </c>
      <c r="Q24" s="159"/>
    </row>
    <row r="25" spans="1:32" ht="16.5" thickBot="1">
      <c r="A25" s="22"/>
      <c r="B25" s="22"/>
      <c r="C25" s="23"/>
      <c r="D25" s="22"/>
      <c r="E25" s="22"/>
      <c r="F25" s="22"/>
      <c r="G25" s="22"/>
      <c r="H25" s="22"/>
      <c r="I25" s="22"/>
      <c r="J25" s="23"/>
      <c r="K25" s="23"/>
      <c r="L25" s="82"/>
      <c r="M25" s="82"/>
      <c r="N25" s="82"/>
      <c r="O25" s="20"/>
      <c r="P25" s="20"/>
      <c r="Q25" s="83"/>
    </row>
    <row r="26" spans="1:32" ht="30" customHeight="1">
      <c r="A26" s="160" t="s">
        <v>76</v>
      </c>
      <c r="B26" s="161"/>
      <c r="C26" s="161"/>
      <c r="D26" s="161"/>
      <c r="E26" s="161"/>
      <c r="F26" s="161"/>
      <c r="G26" s="161"/>
      <c r="H26" s="161"/>
      <c r="I26" s="161"/>
      <c r="J26" s="161"/>
      <c r="K26" s="162"/>
      <c r="L26" s="161" t="s">
        <v>77</v>
      </c>
      <c r="M26" s="161"/>
      <c r="N26" s="161"/>
      <c r="O26" s="161"/>
      <c r="P26" s="161"/>
      <c r="Q26" s="162"/>
      <c r="AF26"/>
    </row>
    <row r="27" spans="1:32" ht="30" customHeight="1">
      <c r="A27" s="170"/>
      <c r="B27" s="171"/>
      <c r="C27" s="171"/>
      <c r="D27" s="171"/>
      <c r="E27" s="171"/>
      <c r="F27" s="171"/>
      <c r="G27" s="171"/>
      <c r="H27" s="171"/>
      <c r="I27" s="171"/>
      <c r="J27" s="171"/>
      <c r="K27" s="172"/>
      <c r="L27" s="171"/>
      <c r="M27" s="171"/>
      <c r="N27" s="171"/>
      <c r="O27" s="171"/>
      <c r="P27" s="171"/>
      <c r="Q27" s="172"/>
    </row>
    <row r="28" spans="1:32" ht="30" customHeight="1">
      <c r="A28" s="170"/>
      <c r="B28" s="171"/>
      <c r="C28" s="171"/>
      <c r="D28" s="171"/>
      <c r="E28" s="171"/>
      <c r="F28" s="171"/>
      <c r="G28" s="171"/>
      <c r="H28" s="171"/>
      <c r="I28" s="171"/>
      <c r="J28" s="171"/>
      <c r="K28" s="172"/>
      <c r="L28" s="171"/>
      <c r="M28" s="171"/>
      <c r="N28" s="171"/>
      <c r="O28" s="171"/>
      <c r="P28" s="171"/>
      <c r="Q28" s="172"/>
    </row>
    <row r="29" spans="1:32" ht="30" customHeight="1">
      <c r="A29" s="170"/>
      <c r="B29" s="171"/>
      <c r="C29" s="171"/>
      <c r="D29" s="171"/>
      <c r="E29" s="171"/>
      <c r="F29" s="171"/>
      <c r="G29" s="171"/>
      <c r="H29" s="171"/>
      <c r="I29" s="171"/>
      <c r="J29" s="171"/>
      <c r="K29" s="172"/>
      <c r="L29" s="171"/>
      <c r="M29" s="171"/>
      <c r="N29" s="171"/>
      <c r="O29" s="171"/>
      <c r="P29" s="171"/>
      <c r="Q29" s="172"/>
    </row>
    <row r="30" spans="1:32" ht="30" customHeight="1">
      <c r="A30" s="170"/>
      <c r="B30" s="171"/>
      <c r="C30" s="171"/>
      <c r="D30" s="171"/>
      <c r="E30" s="171"/>
      <c r="F30" s="171"/>
      <c r="G30" s="171"/>
      <c r="H30" s="171"/>
      <c r="I30" s="171"/>
      <c r="J30" s="171"/>
      <c r="K30" s="172"/>
      <c r="L30" s="171"/>
      <c r="M30" s="171"/>
      <c r="N30" s="171"/>
      <c r="O30" s="171"/>
      <c r="P30" s="171"/>
      <c r="Q30" s="172"/>
    </row>
    <row r="31" spans="1:32" ht="30" customHeight="1">
      <c r="A31" s="170"/>
      <c r="B31" s="171"/>
      <c r="C31" s="171"/>
      <c r="D31" s="171"/>
      <c r="E31" s="171"/>
      <c r="F31" s="171"/>
      <c r="G31" s="171"/>
      <c r="H31" s="171"/>
      <c r="I31" s="171"/>
      <c r="J31" s="171"/>
      <c r="K31" s="172"/>
      <c r="L31" s="171"/>
      <c r="M31" s="171"/>
      <c r="N31" s="171"/>
      <c r="O31" s="171"/>
      <c r="P31" s="171"/>
      <c r="Q31" s="172"/>
    </row>
    <row r="32" spans="1:32" ht="30" customHeight="1">
      <c r="A32" s="170"/>
      <c r="B32" s="171"/>
      <c r="C32" s="171"/>
      <c r="D32" s="171"/>
      <c r="E32" s="171"/>
      <c r="F32" s="171"/>
      <c r="G32" s="171"/>
      <c r="H32" s="171"/>
      <c r="I32" s="171"/>
      <c r="J32" s="171"/>
      <c r="K32" s="172"/>
      <c r="L32" s="171"/>
      <c r="M32" s="171"/>
      <c r="N32" s="171"/>
      <c r="O32" s="171"/>
      <c r="P32" s="171"/>
      <c r="Q32" s="172"/>
    </row>
    <row r="33" spans="1:17" ht="30" customHeight="1">
      <c r="A33" s="170"/>
      <c r="B33" s="171"/>
      <c r="C33" s="171"/>
      <c r="D33" s="171"/>
      <c r="E33" s="171"/>
      <c r="F33" s="171"/>
      <c r="G33" s="171"/>
      <c r="H33" s="171"/>
      <c r="I33" s="171"/>
      <c r="J33" s="171"/>
      <c r="K33" s="172"/>
      <c r="L33" s="171"/>
      <c r="M33" s="171"/>
      <c r="N33" s="171"/>
      <c r="O33" s="171"/>
      <c r="P33" s="171"/>
      <c r="Q33" s="172"/>
    </row>
    <row r="34" spans="1:17" ht="30" customHeight="1">
      <c r="A34" s="170"/>
      <c r="B34" s="171"/>
      <c r="C34" s="171"/>
      <c r="D34" s="171"/>
      <c r="E34" s="171"/>
      <c r="F34" s="171"/>
      <c r="G34" s="171"/>
      <c r="H34" s="171"/>
      <c r="I34" s="171"/>
      <c r="J34" s="171"/>
      <c r="K34" s="172"/>
      <c r="L34" s="171"/>
      <c r="M34" s="171"/>
      <c r="N34" s="171"/>
      <c r="O34" s="171"/>
      <c r="P34" s="171"/>
      <c r="Q34" s="172"/>
    </row>
    <row r="35" spans="1:17" ht="30" customHeight="1">
      <c r="A35" s="170"/>
      <c r="B35" s="171"/>
      <c r="C35" s="171"/>
      <c r="D35" s="171"/>
      <c r="E35" s="171"/>
      <c r="F35" s="171"/>
      <c r="G35" s="171"/>
      <c r="H35" s="171"/>
      <c r="I35" s="171"/>
      <c r="J35" s="171"/>
      <c r="K35" s="172"/>
      <c r="L35" s="171"/>
      <c r="M35" s="171"/>
      <c r="N35" s="171"/>
      <c r="O35" s="171"/>
      <c r="P35" s="171"/>
      <c r="Q35" s="172"/>
    </row>
    <row r="36" spans="1:17" ht="30" customHeight="1">
      <c r="A36" s="170"/>
      <c r="B36" s="171"/>
      <c r="C36" s="171"/>
      <c r="D36" s="171"/>
      <c r="E36" s="171"/>
      <c r="F36" s="171"/>
      <c r="G36" s="171"/>
      <c r="H36" s="171"/>
      <c r="I36" s="171"/>
      <c r="J36" s="171"/>
      <c r="K36" s="172"/>
      <c r="L36" s="171"/>
      <c r="M36" s="171"/>
      <c r="N36" s="171"/>
      <c r="O36" s="171"/>
      <c r="P36" s="171"/>
      <c r="Q36" s="172"/>
    </row>
    <row r="37" spans="1:17" ht="30" customHeight="1">
      <c r="A37" s="170"/>
      <c r="B37" s="171"/>
      <c r="C37" s="171"/>
      <c r="D37" s="171"/>
      <c r="E37" s="171"/>
      <c r="F37" s="171"/>
      <c r="G37" s="171"/>
      <c r="H37" s="171"/>
      <c r="I37" s="171"/>
      <c r="J37" s="171"/>
      <c r="K37" s="172"/>
      <c r="L37" s="171"/>
      <c r="M37" s="171"/>
      <c r="N37" s="171"/>
      <c r="O37" s="171"/>
      <c r="P37" s="171"/>
      <c r="Q37" s="172"/>
    </row>
    <row r="38" spans="1:17" ht="30" customHeight="1">
      <c r="A38" s="170"/>
      <c r="B38" s="171"/>
      <c r="C38" s="171"/>
      <c r="D38" s="171"/>
      <c r="E38" s="171"/>
      <c r="F38" s="171"/>
      <c r="G38" s="171"/>
      <c r="H38" s="171"/>
      <c r="I38" s="171"/>
      <c r="J38" s="171"/>
      <c r="K38" s="172"/>
      <c r="L38" s="171"/>
      <c r="M38" s="171"/>
      <c r="N38" s="171"/>
      <c r="O38" s="171"/>
      <c r="P38" s="171"/>
      <c r="Q38" s="172"/>
    </row>
    <row r="39" spans="1:17" ht="30" customHeight="1">
      <c r="A39" s="170"/>
      <c r="B39" s="171"/>
      <c r="C39" s="171"/>
      <c r="D39" s="171"/>
      <c r="E39" s="171"/>
      <c r="F39" s="171"/>
      <c r="G39" s="171"/>
      <c r="H39" s="171"/>
      <c r="I39" s="171"/>
      <c r="J39" s="171"/>
      <c r="K39" s="172"/>
      <c r="L39" s="171"/>
      <c r="M39" s="171"/>
      <c r="N39" s="171"/>
      <c r="O39" s="171"/>
      <c r="P39" s="171"/>
      <c r="Q39" s="172"/>
    </row>
    <row r="40" spans="1:17" ht="30" customHeight="1">
      <c r="A40" s="170"/>
      <c r="B40" s="171"/>
      <c r="C40" s="171"/>
      <c r="D40" s="171"/>
      <c r="E40" s="171"/>
      <c r="F40" s="171"/>
      <c r="G40" s="171"/>
      <c r="H40" s="171"/>
      <c r="I40" s="171"/>
      <c r="J40" s="171"/>
      <c r="K40" s="172"/>
      <c r="L40" s="171"/>
      <c r="M40" s="171"/>
      <c r="N40" s="171"/>
      <c r="O40" s="171"/>
      <c r="P40" s="171"/>
      <c r="Q40" s="172"/>
    </row>
    <row r="41" spans="1:17" ht="30" customHeight="1">
      <c r="A41" s="170"/>
      <c r="B41" s="171"/>
      <c r="C41" s="171"/>
      <c r="D41" s="171"/>
      <c r="E41" s="171"/>
      <c r="F41" s="171"/>
      <c r="G41" s="171"/>
      <c r="H41" s="171"/>
      <c r="I41" s="171"/>
      <c r="J41" s="171"/>
      <c r="K41" s="172"/>
      <c r="L41" s="171"/>
      <c r="M41" s="171"/>
      <c r="N41" s="171"/>
      <c r="O41" s="171"/>
      <c r="P41" s="171"/>
      <c r="Q41" s="172"/>
    </row>
    <row r="42" spans="1:17" ht="30" customHeight="1">
      <c r="A42" s="170"/>
      <c r="B42" s="171"/>
      <c r="C42" s="171"/>
      <c r="D42" s="171"/>
      <c r="E42" s="171"/>
      <c r="F42" s="171"/>
      <c r="G42" s="171"/>
      <c r="H42" s="171"/>
      <c r="I42" s="171"/>
      <c r="J42" s="171"/>
      <c r="K42" s="172"/>
      <c r="L42" s="171"/>
      <c r="M42" s="171"/>
      <c r="N42" s="171"/>
      <c r="O42" s="171"/>
      <c r="P42" s="171"/>
      <c r="Q42" s="172"/>
    </row>
    <row r="43" spans="1:17" ht="30" customHeight="1">
      <c r="A43" s="170"/>
      <c r="B43" s="171"/>
      <c r="C43" s="171"/>
      <c r="D43" s="171"/>
      <c r="E43" s="171"/>
      <c r="F43" s="171"/>
      <c r="G43" s="171"/>
      <c r="H43" s="171"/>
      <c r="I43" s="171"/>
      <c r="J43" s="171"/>
      <c r="K43" s="172"/>
      <c r="L43" s="171"/>
      <c r="M43" s="171"/>
      <c r="N43" s="171"/>
      <c r="O43" s="171"/>
      <c r="P43" s="171"/>
      <c r="Q43" s="172"/>
    </row>
    <row r="44" spans="1:17" ht="30" customHeight="1">
      <c r="A44" s="170"/>
      <c r="B44" s="171"/>
      <c r="C44" s="171"/>
      <c r="D44" s="171"/>
      <c r="E44" s="171"/>
      <c r="F44" s="171"/>
      <c r="G44" s="171"/>
      <c r="H44" s="171"/>
      <c r="I44" s="171"/>
      <c r="J44" s="171"/>
      <c r="K44" s="172"/>
      <c r="L44" s="171"/>
      <c r="M44" s="171"/>
      <c r="N44" s="171"/>
      <c r="O44" s="171"/>
      <c r="P44" s="171"/>
      <c r="Q44" s="172"/>
    </row>
    <row r="45" spans="1:17" ht="30" customHeight="1">
      <c r="A45" s="170"/>
      <c r="B45" s="171"/>
      <c r="C45" s="171"/>
      <c r="D45" s="171"/>
      <c r="E45" s="171"/>
      <c r="F45" s="171"/>
      <c r="G45" s="171"/>
      <c r="H45" s="171"/>
      <c r="I45" s="171"/>
      <c r="J45" s="171"/>
      <c r="K45" s="172"/>
      <c r="L45" s="171"/>
      <c r="M45" s="171"/>
      <c r="N45" s="171"/>
      <c r="O45" s="171"/>
      <c r="P45" s="171"/>
      <c r="Q45" s="172"/>
    </row>
    <row r="46" spans="1:17" ht="30" customHeight="1">
      <c r="A46" s="170"/>
      <c r="B46" s="171"/>
      <c r="C46" s="171"/>
      <c r="D46" s="171"/>
      <c r="E46" s="171"/>
      <c r="F46" s="171"/>
      <c r="G46" s="171"/>
      <c r="H46" s="171"/>
      <c r="I46" s="171"/>
      <c r="J46" s="171"/>
      <c r="K46" s="172"/>
      <c r="L46" s="171"/>
      <c r="M46" s="171"/>
      <c r="N46" s="171"/>
      <c r="O46" s="171"/>
      <c r="P46" s="171"/>
      <c r="Q46" s="172"/>
    </row>
    <row r="47" spans="1:17" ht="30" customHeight="1">
      <c r="A47" s="170"/>
      <c r="B47" s="171"/>
      <c r="C47" s="171"/>
      <c r="D47" s="171"/>
      <c r="E47" s="171"/>
      <c r="F47" s="171"/>
      <c r="G47" s="171"/>
      <c r="H47" s="171"/>
      <c r="I47" s="171"/>
      <c r="J47" s="171"/>
      <c r="K47" s="172"/>
      <c r="L47" s="171"/>
      <c r="M47" s="171"/>
      <c r="N47" s="171"/>
      <c r="O47" s="171"/>
      <c r="P47" s="171"/>
      <c r="Q47" s="172"/>
    </row>
    <row r="48" spans="1:17" ht="30" customHeight="1">
      <c r="A48" s="170"/>
      <c r="B48" s="171"/>
      <c r="C48" s="171"/>
      <c r="D48" s="171"/>
      <c r="E48" s="171"/>
      <c r="F48" s="171"/>
      <c r="G48" s="171"/>
      <c r="H48" s="171"/>
      <c r="I48" s="171"/>
      <c r="J48" s="171"/>
      <c r="K48" s="172"/>
      <c r="L48" s="171"/>
      <c r="M48" s="171"/>
      <c r="N48" s="171"/>
      <c r="O48" s="171"/>
      <c r="P48" s="171"/>
      <c r="Q48" s="172"/>
    </row>
    <row r="49" spans="1:17" ht="30" customHeight="1">
      <c r="A49" s="170"/>
      <c r="B49" s="171"/>
      <c r="C49" s="171"/>
      <c r="D49" s="171"/>
      <c r="E49" s="171"/>
      <c r="F49" s="171"/>
      <c r="G49" s="171"/>
      <c r="H49" s="171"/>
      <c r="I49" s="171"/>
      <c r="J49" s="171"/>
      <c r="K49" s="172"/>
      <c r="L49" s="171"/>
      <c r="M49" s="171"/>
      <c r="N49" s="171"/>
      <c r="O49" s="171"/>
      <c r="P49" s="171"/>
      <c r="Q49" s="172"/>
    </row>
    <row r="50" spans="1:17" ht="15.75">
      <c r="A50" s="155" t="s">
        <v>78</v>
      </c>
      <c r="B50" s="155"/>
      <c r="C50" s="155"/>
      <c r="D50" s="155"/>
      <c r="E50" s="155"/>
      <c r="F50" s="155"/>
      <c r="G50" s="155"/>
      <c r="H50" s="155"/>
      <c r="I50" s="155"/>
      <c r="J50" s="155"/>
      <c r="K50" s="155"/>
    </row>
  </sheetData>
  <sheetProtection sheet="1" objects="1" scenarios="1"/>
  <mergeCells count="24">
    <mergeCell ref="A22:K22"/>
    <mergeCell ref="A50:K50"/>
    <mergeCell ref="N24:O24"/>
    <mergeCell ref="P24:Q24"/>
    <mergeCell ref="A26:K26"/>
    <mergeCell ref="L26:Q26"/>
    <mergeCell ref="A27:K49"/>
    <mergeCell ref="L27:Q49"/>
    <mergeCell ref="J23:K23"/>
    <mergeCell ref="L23:M23"/>
    <mergeCell ref="N23:O23"/>
    <mergeCell ref="P23:Q23"/>
    <mergeCell ref="A1:Q1"/>
    <mergeCell ref="A2:F2"/>
    <mergeCell ref="A3:Q3"/>
    <mergeCell ref="L4:N4"/>
    <mergeCell ref="O4:Q4"/>
    <mergeCell ref="A21:H21"/>
    <mergeCell ref="B5:D5"/>
    <mergeCell ref="M5:N5"/>
    <mergeCell ref="P5:Q5"/>
    <mergeCell ref="B6:D6"/>
    <mergeCell ref="L6:M6"/>
    <mergeCell ref="O6:P6"/>
  </mergeCells>
  <phoneticPr fontId="5"/>
  <conditionalFormatting sqref="A9:B20 D9:K20 M9:N20">
    <cfRule type="containsBlanks" dxfId="2" priority="1">
      <formula>LEN(TRIM(A9))=0</formula>
    </cfRule>
  </conditionalFormatting>
  <dataValidations count="1">
    <dataValidation type="list" allowBlank="1" showInputMessage="1" showErrorMessage="1" sqref="K9:K20" xr:uid="{F6CBE833-260C-48CD-AD9D-405BE5553B33}">
      <formula1>"有,無"</formula1>
    </dataValidation>
  </dataValidations>
  <printOptions horizontalCentered="1"/>
  <pageMargins left="0.59055118110236215" right="0.59055118110236215" top="0.59055118110236215" bottom="0.59055118110236215" header="0.39370078740157483" footer="0.27559055118110237"/>
  <pageSetup paperSize="9" scale="53"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17AD5BB-615B-4D5A-8E3A-A091759100D6}">
          <x14:formula1>
            <xm:f>'(参考)宿泊料等'!$I$2:$I$15</xm:f>
          </x14:formula1>
          <xm:sqref>I9:I20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ADE1E-8FA9-4A38-92AB-C655D6C5E3B0}">
  <sheetPr>
    <tabColor rgb="FFFFFF00"/>
    <pageSetUpPr fitToPage="1"/>
  </sheetPr>
  <dimension ref="A1:AI50"/>
  <sheetViews>
    <sheetView showZeros="0" view="pageBreakPreview" zoomScale="90" zoomScaleNormal="70" zoomScaleSheetLayoutView="90" workbookViewId="0">
      <selection activeCell="L8" sqref="L8"/>
    </sheetView>
  </sheetViews>
  <sheetFormatPr defaultColWidth="2.5703125" defaultRowHeight="30" customHeight="1"/>
  <cols>
    <col min="1" max="1" width="7.85546875" style="13" bestFit="1" customWidth="1"/>
    <col min="2" max="2" width="7.7109375" style="13" bestFit="1" customWidth="1"/>
    <col min="3" max="3" width="4.28515625" style="18" bestFit="1" customWidth="1"/>
    <col min="4" max="4" width="7.7109375" style="13" bestFit="1" customWidth="1"/>
    <col min="5" max="5" width="10.7109375" style="13" customWidth="1"/>
    <col min="6" max="6" width="18.7109375" style="13" customWidth="1"/>
    <col min="7" max="7" width="10.7109375" style="13" customWidth="1"/>
    <col min="8" max="8" width="18.7109375" style="13" customWidth="1"/>
    <col min="9" max="9" width="8.85546875" style="13" customWidth="1"/>
    <col min="10" max="10" width="8.85546875" style="18" customWidth="1"/>
    <col min="11" max="11" width="9.28515625" style="18" bestFit="1" customWidth="1"/>
    <col min="12" max="17" width="10" style="13" customWidth="1"/>
    <col min="18" max="16384" width="2.5703125" style="13"/>
  </cols>
  <sheetData>
    <row r="1" spans="1:35" ht="15.75">
      <c r="A1" s="146" t="s">
        <v>0</v>
      </c>
      <c r="B1" s="146"/>
      <c r="C1" s="146"/>
      <c r="D1" s="146"/>
      <c r="E1" s="146"/>
      <c r="F1" s="146"/>
      <c r="G1" s="146"/>
      <c r="H1" s="146"/>
      <c r="I1" s="146"/>
      <c r="J1" s="146"/>
      <c r="K1" s="146"/>
      <c r="L1" s="146"/>
      <c r="M1" s="146"/>
      <c r="N1" s="146"/>
      <c r="O1" s="146"/>
      <c r="P1" s="146"/>
      <c r="Q1" s="146"/>
    </row>
    <row r="2" spans="1:35" s="17" customFormat="1" ht="15" customHeight="1">
      <c r="A2" s="148" t="s">
        <v>1</v>
      </c>
      <c r="B2" s="148"/>
      <c r="C2" s="148"/>
      <c r="D2" s="148"/>
      <c r="E2" s="148"/>
      <c r="F2" s="148"/>
      <c r="G2" s="116"/>
      <c r="H2" s="116"/>
      <c r="I2" s="116"/>
      <c r="J2" s="116"/>
      <c r="K2" s="116"/>
      <c r="L2" s="116"/>
      <c r="M2" s="116"/>
      <c r="N2" s="116"/>
      <c r="O2" s="116"/>
      <c r="P2" s="116"/>
      <c r="Q2" s="116"/>
      <c r="R2" s="16"/>
      <c r="S2" s="16"/>
      <c r="T2" s="16"/>
      <c r="U2" s="16"/>
      <c r="V2" s="16"/>
      <c r="W2" s="16"/>
      <c r="X2" s="16"/>
      <c r="Y2" s="16"/>
      <c r="Z2" s="16"/>
      <c r="AA2" s="16"/>
      <c r="AB2" s="16"/>
      <c r="AC2" s="16"/>
      <c r="AD2" s="16"/>
      <c r="AE2" s="16"/>
    </row>
    <row r="3" spans="1:35" ht="16.5" thickBot="1">
      <c r="A3" s="150" t="s">
        <v>36</v>
      </c>
      <c r="B3" s="150"/>
      <c r="C3" s="150"/>
      <c r="D3" s="150"/>
      <c r="E3" s="150"/>
      <c r="F3" s="150"/>
      <c r="G3" s="150"/>
      <c r="H3" s="150"/>
      <c r="I3" s="150"/>
      <c r="J3" s="150"/>
      <c r="K3" s="150"/>
      <c r="L3" s="150"/>
      <c r="M3" s="150"/>
      <c r="N3" s="150"/>
      <c r="O3" s="150"/>
      <c r="P3" s="150"/>
      <c r="Q3" s="150"/>
    </row>
    <row r="4" spans="1:35" ht="30" customHeight="1">
      <c r="E4" s="19"/>
      <c r="J4" s="20"/>
      <c r="K4" s="20"/>
      <c r="L4" s="151" t="s">
        <v>37</v>
      </c>
      <c r="M4" s="152"/>
      <c r="N4" s="153"/>
      <c r="O4" s="151" t="s">
        <v>80</v>
      </c>
      <c r="P4" s="152"/>
      <c r="Q4" s="153"/>
    </row>
    <row r="5" spans="1:35" ht="30" customHeight="1">
      <c r="A5" s="21" t="s">
        <v>39</v>
      </c>
      <c r="B5" s="141">
        <f>報告書!$Q$20</f>
        <v>0</v>
      </c>
      <c r="C5" s="141"/>
      <c r="D5" s="141"/>
      <c r="E5" s="22"/>
      <c r="J5" s="23"/>
      <c r="K5" s="23"/>
      <c r="L5" s="24" t="s">
        <v>40</v>
      </c>
      <c r="M5" s="173" t="str">
        <f>IF(J21&lt;8,"",J21*37)</f>
        <v/>
      </c>
      <c r="N5" s="174"/>
      <c r="O5" s="24" t="s">
        <v>40</v>
      </c>
      <c r="P5" s="173" t="str">
        <f>M5</f>
        <v/>
      </c>
      <c r="Q5" s="174"/>
    </row>
    <row r="6" spans="1:35" ht="30" customHeight="1" thickBot="1">
      <c r="A6" s="21" t="s">
        <v>41</v>
      </c>
      <c r="B6" s="141">
        <f>報告書!$I$20</f>
        <v>0</v>
      </c>
      <c r="C6" s="141"/>
      <c r="D6" s="141"/>
      <c r="E6" s="22"/>
      <c r="F6" s="22"/>
      <c r="G6" s="22"/>
      <c r="H6" s="22"/>
      <c r="I6" s="22"/>
      <c r="J6" s="23"/>
      <c r="K6" s="23"/>
      <c r="L6" s="144" t="s">
        <v>42</v>
      </c>
      <c r="M6" s="145"/>
      <c r="N6" s="25" t="s">
        <v>43</v>
      </c>
      <c r="O6" s="144" t="s">
        <v>42</v>
      </c>
      <c r="P6" s="145"/>
      <c r="Q6" s="25" t="s">
        <v>43</v>
      </c>
    </row>
    <row r="7" spans="1:35" ht="30" customHeight="1">
      <c r="A7" s="26" t="s">
        <v>44</v>
      </c>
      <c r="B7" s="27" t="s">
        <v>45</v>
      </c>
      <c r="C7" s="28" t="s">
        <v>46</v>
      </c>
      <c r="D7" s="29" t="s">
        <v>47</v>
      </c>
      <c r="E7" s="30" t="s">
        <v>48</v>
      </c>
      <c r="F7" s="30" t="s">
        <v>49</v>
      </c>
      <c r="G7" s="31" t="s">
        <v>50</v>
      </c>
      <c r="H7" s="30" t="s">
        <v>49</v>
      </c>
      <c r="I7" s="30" t="s">
        <v>51</v>
      </c>
      <c r="J7" s="32" t="s">
        <v>52</v>
      </c>
      <c r="K7" s="27" t="s">
        <v>53</v>
      </c>
      <c r="L7" s="33" t="s">
        <v>54</v>
      </c>
      <c r="M7" s="34" t="s">
        <v>55</v>
      </c>
      <c r="N7" s="35" t="s">
        <v>56</v>
      </c>
      <c r="O7" s="33" t="s">
        <v>54</v>
      </c>
      <c r="P7" s="34" t="s">
        <v>57</v>
      </c>
      <c r="Q7" s="35" t="s">
        <v>56</v>
      </c>
    </row>
    <row r="8" spans="1:35" s="46" customFormat="1" ht="15.75">
      <c r="A8" s="36"/>
      <c r="B8" s="37"/>
      <c r="C8" s="38"/>
      <c r="D8" s="39"/>
      <c r="E8" s="40"/>
      <c r="F8" s="40"/>
      <c r="G8" s="41"/>
      <c r="H8" s="40"/>
      <c r="I8" s="40"/>
      <c r="J8" s="42" t="s">
        <v>58</v>
      </c>
      <c r="K8" s="37"/>
      <c r="L8" s="36" t="s">
        <v>59</v>
      </c>
      <c r="M8" s="43" t="s">
        <v>60</v>
      </c>
      <c r="N8" s="44" t="s">
        <v>60</v>
      </c>
      <c r="O8" s="36" t="s">
        <v>59</v>
      </c>
      <c r="P8" s="43" t="s">
        <v>60</v>
      </c>
      <c r="Q8" s="45" t="s">
        <v>60</v>
      </c>
      <c r="AI8"/>
    </row>
    <row r="9" spans="1:35" ht="30" customHeight="1">
      <c r="A9" s="47"/>
      <c r="B9" s="48"/>
      <c r="C9" s="49" t="s">
        <v>14</v>
      </c>
      <c r="D9" s="50"/>
      <c r="E9" s="51"/>
      <c r="F9" s="51"/>
      <c r="G9" s="51"/>
      <c r="H9" s="51"/>
      <c r="I9" s="51"/>
      <c r="J9" s="52"/>
      <c r="K9" s="53"/>
      <c r="L9" s="54" t="str">
        <f t="shared" ref="L9:L20" si="0">IF(I9="","",1)</f>
        <v/>
      </c>
      <c r="M9" s="55"/>
      <c r="N9" s="56"/>
      <c r="O9" s="54" t="str">
        <f t="shared" ref="O9:O20" si="1">L9</f>
        <v/>
      </c>
      <c r="P9" s="57" t="str">
        <f>IF(OR(I9="東京都特別区",I9="横浜市",I9="川崎市",I9="相模原市",I9="千葉市",I9="さいたま市",I9="名古屋市",I9="京都市",I9="大阪市",I9="堺市",I9="神戸市",I9="広島市",I9="福岡市"),IF(O9=1,MIN(M9,VLOOKUP($B$6,'(参考)宿泊料等'!$B:$I,3,FALSE)),""),IF(O9=1,MIN(M9,VLOOKUP($B$6,'(参考)宿泊料等'!$B:$I,4,FALSE)),""))</f>
        <v/>
      </c>
      <c r="Q9" s="58">
        <f t="shared" ref="Q9:Q20" si="2">N9</f>
        <v>0</v>
      </c>
    </row>
    <row r="10" spans="1:35" ht="30" customHeight="1">
      <c r="A10" s="47"/>
      <c r="B10" s="59"/>
      <c r="C10" s="60" t="s">
        <v>14</v>
      </c>
      <c r="D10" s="61"/>
      <c r="E10" s="62"/>
      <c r="F10" s="51"/>
      <c r="G10" s="62"/>
      <c r="H10" s="62"/>
      <c r="I10" s="51"/>
      <c r="J10" s="63"/>
      <c r="K10" s="53"/>
      <c r="L10" s="64" t="str">
        <f t="shared" si="0"/>
        <v/>
      </c>
      <c r="M10" s="65"/>
      <c r="N10" s="66"/>
      <c r="O10" s="64" t="str">
        <f t="shared" si="1"/>
        <v/>
      </c>
      <c r="P10" s="57" t="str">
        <f>IF(OR(I10="東京都特別区",I10="横浜市",I10="川崎市",I10="相模原市",I10="千葉市",I10="さいたま市",I10="名古屋市",I10="京都市",I10="大阪市",I10="堺市",I10="神戸市",I10="広島市",I10="福岡市"),IF(O10=1,MIN(M10,VLOOKUP($B$6,'(参考)宿泊料等'!$B:$I,3,FALSE)),""),IF(O10=1,MIN(M10,VLOOKUP($B$6,'(参考)宿泊料等'!$B:$I,4,FALSE)),""))</f>
        <v/>
      </c>
      <c r="Q10" s="67">
        <f t="shared" si="2"/>
        <v>0</v>
      </c>
    </row>
    <row r="11" spans="1:35" ht="30" customHeight="1">
      <c r="A11" s="68"/>
      <c r="B11" s="59"/>
      <c r="C11" s="60" t="s">
        <v>14</v>
      </c>
      <c r="D11" s="61"/>
      <c r="E11" s="62"/>
      <c r="F11" s="62"/>
      <c r="G11" s="69"/>
      <c r="H11" s="51"/>
      <c r="I11" s="51"/>
      <c r="J11" s="70"/>
      <c r="K11" s="53"/>
      <c r="L11" s="64" t="str">
        <f t="shared" si="0"/>
        <v/>
      </c>
      <c r="M11" s="65"/>
      <c r="N11" s="66"/>
      <c r="O11" s="64" t="str">
        <f t="shared" si="1"/>
        <v/>
      </c>
      <c r="P11" s="57" t="str">
        <f>IF(OR(I11="東京都特別区",I11="横浜市",I11="川崎市",I11="相模原市",I11="千葉市",I11="さいたま市",I11="名古屋市",I11="京都市",I11="大阪市",I11="堺市",I11="神戸市",I11="広島市",I11="福岡市"),IF(O11=1,MIN(M11,VLOOKUP($B$6,'(参考)宿泊料等'!$B:$I,3,FALSE)),""),IF(O11=1,MIN(M11,VLOOKUP($B$6,'(参考)宿泊料等'!$B:$I,4,FALSE)),""))</f>
        <v/>
      </c>
      <c r="Q11" s="67">
        <f t="shared" si="2"/>
        <v>0</v>
      </c>
    </row>
    <row r="12" spans="1:35" ht="30" customHeight="1">
      <c r="A12" s="68"/>
      <c r="B12" s="59"/>
      <c r="C12" s="60" t="s">
        <v>46</v>
      </c>
      <c r="D12" s="61"/>
      <c r="E12" s="62"/>
      <c r="F12" s="62"/>
      <c r="G12" s="69"/>
      <c r="H12" s="69"/>
      <c r="I12" s="51"/>
      <c r="J12" s="63"/>
      <c r="K12" s="53"/>
      <c r="L12" s="64" t="str">
        <f t="shared" si="0"/>
        <v/>
      </c>
      <c r="M12" s="65"/>
      <c r="N12" s="66"/>
      <c r="O12" s="64" t="str">
        <f t="shared" si="1"/>
        <v/>
      </c>
      <c r="P12" s="57" t="str">
        <f>IF(OR(I12="東京都特別区",I12="横浜市",I12="川崎市",I12="相模原市",I12="千葉市",I12="さいたま市",I12="名古屋市",I12="京都市",I12="大阪市",I12="堺市",I12="神戸市",I12="広島市",I12="福岡市"),IF(O12=1,MIN(M12,VLOOKUP($B$6,'(参考)宿泊料等'!$B:$I,3,FALSE)),""),IF(O12=1,MIN(M12,VLOOKUP($B$6,'(参考)宿泊料等'!$B:$I,4,FALSE)),""))</f>
        <v/>
      </c>
      <c r="Q12" s="67">
        <f t="shared" si="2"/>
        <v>0</v>
      </c>
    </row>
    <row r="13" spans="1:35" ht="30" customHeight="1">
      <c r="A13" s="68"/>
      <c r="B13" s="59"/>
      <c r="C13" s="60" t="s">
        <v>46</v>
      </c>
      <c r="D13" s="61"/>
      <c r="E13" s="62"/>
      <c r="F13" s="62"/>
      <c r="G13" s="69"/>
      <c r="H13" s="69"/>
      <c r="I13" s="51"/>
      <c r="J13" s="63"/>
      <c r="K13" s="53"/>
      <c r="L13" s="64" t="str">
        <f t="shared" si="0"/>
        <v/>
      </c>
      <c r="M13" s="65"/>
      <c r="N13" s="66"/>
      <c r="O13" s="64" t="str">
        <f t="shared" si="1"/>
        <v/>
      </c>
      <c r="P13" s="57" t="str">
        <f>IF(OR(I13="東京都特別区",I13="横浜市",I13="川崎市",I13="相模原市",I13="千葉市",I13="さいたま市",I13="名古屋市",I13="京都市",I13="大阪市",I13="堺市",I13="神戸市",I13="広島市",I13="福岡市"),IF(O13=1,MIN(M13,VLOOKUP($B$6,'(参考)宿泊料等'!$B:$I,3,FALSE)),""),IF(O13=1,MIN(M13,VLOOKUP($B$6,'(参考)宿泊料等'!$B:$I,4,FALSE)),""))</f>
        <v/>
      </c>
      <c r="Q13" s="67">
        <f t="shared" si="2"/>
        <v>0</v>
      </c>
    </row>
    <row r="14" spans="1:35" ht="30" customHeight="1">
      <c r="A14" s="68"/>
      <c r="B14" s="59"/>
      <c r="C14" s="60" t="s">
        <v>46</v>
      </c>
      <c r="D14" s="61"/>
      <c r="E14" s="62"/>
      <c r="F14" s="62"/>
      <c r="G14" s="69"/>
      <c r="H14" s="69"/>
      <c r="I14" s="51"/>
      <c r="J14" s="63"/>
      <c r="K14" s="53"/>
      <c r="L14" s="64" t="str">
        <f t="shared" si="0"/>
        <v/>
      </c>
      <c r="M14" s="65"/>
      <c r="N14" s="66"/>
      <c r="O14" s="64" t="str">
        <f t="shared" si="1"/>
        <v/>
      </c>
      <c r="P14" s="57" t="str">
        <f>IF(OR(I14="東京都特別区",I14="横浜市",I14="川崎市",I14="相模原市",I14="千葉市",I14="さいたま市",I14="名古屋市",I14="京都市",I14="大阪市",I14="堺市",I14="神戸市",I14="広島市",I14="福岡市"),IF(O14=1,MIN(M14,VLOOKUP($B$6,'(参考)宿泊料等'!$B:$I,3,FALSE)),""),IF(O14=1,MIN(M14,VLOOKUP($B$6,'(参考)宿泊料等'!$B:$I,4,FALSE)),""))</f>
        <v/>
      </c>
      <c r="Q14" s="67">
        <f t="shared" si="2"/>
        <v>0</v>
      </c>
    </row>
    <row r="15" spans="1:35" ht="30" customHeight="1">
      <c r="A15" s="47"/>
      <c r="B15" s="59"/>
      <c r="C15" s="60" t="s">
        <v>14</v>
      </c>
      <c r="D15" s="61"/>
      <c r="E15" s="62"/>
      <c r="F15" s="51"/>
      <c r="G15" s="62"/>
      <c r="H15" s="62"/>
      <c r="I15" s="51"/>
      <c r="J15" s="63"/>
      <c r="K15" s="53"/>
      <c r="L15" s="64" t="str">
        <f t="shared" si="0"/>
        <v/>
      </c>
      <c r="M15" s="65"/>
      <c r="N15" s="66"/>
      <c r="O15" s="64" t="str">
        <f t="shared" si="1"/>
        <v/>
      </c>
      <c r="P15" s="57" t="str">
        <f>IF(OR(I15="東京都特別区",I15="横浜市",I15="川崎市",I15="相模原市",I15="千葉市",I15="さいたま市",I15="名古屋市",I15="京都市",I15="大阪市",I15="堺市",I15="神戸市",I15="広島市",I15="福岡市"),IF(O15=1,MIN(M15,VLOOKUP($B$6,'(参考)宿泊料等'!$B:$I,3,FALSE)),""),IF(O15=1,MIN(M15,VLOOKUP($B$6,'(参考)宿泊料等'!$B:$I,4,FALSE)),""))</f>
        <v/>
      </c>
      <c r="Q15" s="67">
        <f t="shared" si="2"/>
        <v>0</v>
      </c>
    </row>
    <row r="16" spans="1:35" ht="30" customHeight="1">
      <c r="A16" s="68"/>
      <c r="B16" s="59"/>
      <c r="C16" s="60" t="s">
        <v>14</v>
      </c>
      <c r="D16" s="61"/>
      <c r="E16" s="62"/>
      <c r="F16" s="62"/>
      <c r="G16" s="69"/>
      <c r="H16" s="51"/>
      <c r="I16" s="51"/>
      <c r="J16" s="70"/>
      <c r="K16" s="53"/>
      <c r="L16" s="64" t="str">
        <f t="shared" si="0"/>
        <v/>
      </c>
      <c r="M16" s="65"/>
      <c r="N16" s="66"/>
      <c r="O16" s="64" t="str">
        <f t="shared" si="1"/>
        <v/>
      </c>
      <c r="P16" s="57" t="str">
        <f>IF(OR(I16="東京都特別区",I16="横浜市",I16="川崎市",I16="相模原市",I16="千葉市",I16="さいたま市",I16="名古屋市",I16="京都市",I16="大阪市",I16="堺市",I16="神戸市",I16="広島市",I16="福岡市"),IF(O16=1,MIN(M16,VLOOKUP($B$6,'(参考)宿泊料等'!$B:$I,3,FALSE)),""),IF(O16=1,MIN(M16,VLOOKUP($B$6,'(参考)宿泊料等'!$B:$I,4,FALSE)),""))</f>
        <v/>
      </c>
      <c r="Q16" s="67">
        <f t="shared" si="2"/>
        <v>0</v>
      </c>
    </row>
    <row r="17" spans="1:32" ht="30" customHeight="1">
      <c r="A17" s="68"/>
      <c r="B17" s="59"/>
      <c r="C17" s="60" t="s">
        <v>46</v>
      </c>
      <c r="D17" s="61"/>
      <c r="E17" s="62"/>
      <c r="F17" s="62"/>
      <c r="G17" s="69"/>
      <c r="H17" s="69"/>
      <c r="I17" s="51"/>
      <c r="J17" s="63"/>
      <c r="K17" s="53"/>
      <c r="L17" s="64" t="str">
        <f t="shared" si="0"/>
        <v/>
      </c>
      <c r="M17" s="65"/>
      <c r="N17" s="66"/>
      <c r="O17" s="64" t="str">
        <f t="shared" si="1"/>
        <v/>
      </c>
      <c r="P17" s="57" t="str">
        <f>IF(OR(I17="東京都特別区",I17="横浜市",I17="川崎市",I17="相模原市",I17="千葉市",I17="さいたま市",I17="名古屋市",I17="京都市",I17="大阪市",I17="堺市",I17="神戸市",I17="広島市",I17="福岡市"),IF(O17=1,MIN(M17,VLOOKUP($B$6,'(参考)宿泊料等'!$B:$I,3,FALSE)),""),IF(O17=1,MIN(M17,VLOOKUP($B$6,'(参考)宿泊料等'!$B:$I,4,FALSE)),""))</f>
        <v/>
      </c>
      <c r="Q17" s="67">
        <f t="shared" si="2"/>
        <v>0</v>
      </c>
    </row>
    <row r="18" spans="1:32" ht="30" customHeight="1">
      <c r="A18" s="68"/>
      <c r="B18" s="59"/>
      <c r="C18" s="60" t="s">
        <v>46</v>
      </c>
      <c r="D18" s="61"/>
      <c r="E18" s="62"/>
      <c r="F18" s="62"/>
      <c r="G18" s="69"/>
      <c r="H18" s="69"/>
      <c r="I18" s="51"/>
      <c r="J18" s="63"/>
      <c r="K18" s="53"/>
      <c r="L18" s="64" t="str">
        <f t="shared" si="0"/>
        <v/>
      </c>
      <c r="M18" s="65"/>
      <c r="N18" s="66"/>
      <c r="O18" s="64" t="str">
        <f t="shared" si="1"/>
        <v/>
      </c>
      <c r="P18" s="57" t="str">
        <f>IF(OR(I18="東京都特別区",I18="横浜市",I18="川崎市",I18="相模原市",I18="千葉市",I18="さいたま市",I18="名古屋市",I18="京都市",I18="大阪市",I18="堺市",I18="神戸市",I18="広島市",I18="福岡市"),IF(O18=1,MIN(M18,VLOOKUP($B$6,'(参考)宿泊料等'!$B:$I,3,FALSE)),""),IF(O18=1,MIN(M18,VLOOKUP($B$6,'(参考)宿泊料等'!$B:$I,4,FALSE)),""))</f>
        <v/>
      </c>
      <c r="Q18" s="67">
        <f t="shared" si="2"/>
        <v>0</v>
      </c>
    </row>
    <row r="19" spans="1:32" ht="30" customHeight="1">
      <c r="A19" s="68"/>
      <c r="B19" s="59"/>
      <c r="C19" s="60" t="s">
        <v>46</v>
      </c>
      <c r="D19" s="61"/>
      <c r="E19" s="62"/>
      <c r="F19" s="62"/>
      <c r="G19" s="69"/>
      <c r="H19" s="69"/>
      <c r="I19" s="51"/>
      <c r="J19" s="63"/>
      <c r="K19" s="53"/>
      <c r="L19" s="64" t="str">
        <f t="shared" si="0"/>
        <v/>
      </c>
      <c r="M19" s="65"/>
      <c r="N19" s="66"/>
      <c r="O19" s="64" t="str">
        <f t="shared" si="1"/>
        <v/>
      </c>
      <c r="P19" s="57" t="str">
        <f>IF(OR(I19="東京都特別区",I19="横浜市",I19="川崎市",I19="相模原市",I19="千葉市",I19="さいたま市",I19="名古屋市",I19="京都市",I19="大阪市",I19="堺市",I19="神戸市",I19="広島市",I19="福岡市"),IF(O19=1,MIN(M19,VLOOKUP($B$6,'(参考)宿泊料等'!$B:$I,3,FALSE)),""),IF(O19=1,MIN(M19,VLOOKUP($B$6,'(参考)宿泊料等'!$B:$I,4,FALSE)),""))</f>
        <v/>
      </c>
      <c r="Q19" s="67">
        <f t="shared" si="2"/>
        <v>0</v>
      </c>
    </row>
    <row r="20" spans="1:32" ht="30" customHeight="1" thickBot="1">
      <c r="A20" s="68"/>
      <c r="B20" s="59"/>
      <c r="C20" s="60" t="s">
        <v>46</v>
      </c>
      <c r="D20" s="61"/>
      <c r="E20" s="62"/>
      <c r="F20" s="62"/>
      <c r="G20" s="62"/>
      <c r="H20" s="62"/>
      <c r="I20" s="51"/>
      <c r="J20" s="63"/>
      <c r="K20" s="53"/>
      <c r="L20" s="71" t="str">
        <f t="shared" si="0"/>
        <v/>
      </c>
      <c r="M20" s="72"/>
      <c r="N20" s="73"/>
      <c r="O20" s="71" t="str">
        <f t="shared" si="1"/>
        <v/>
      </c>
      <c r="P20" s="57" t="str">
        <f>IF(OR(I20="東京都特別区",I20="横浜市",I20="川崎市",I20="相模原市",I20="千葉市",I20="さいたま市",I20="名古屋市",I20="京都市",I20="大阪市",I20="堺市",I20="神戸市",I20="広島市",I20="福岡市"),IF(O20=1,MIN(M20,VLOOKUP($B$6,'(参考)宿泊料等'!$B:$I,3,FALSE)),""),IF(O20=1,MIN(M20,VLOOKUP($B$6,'(参考)宿泊料等'!$B:$I,4,FALSE)),""))</f>
        <v/>
      </c>
      <c r="Q20" s="74">
        <f t="shared" si="2"/>
        <v>0</v>
      </c>
    </row>
    <row r="21" spans="1:32" ht="30" customHeight="1" thickBot="1">
      <c r="A21" s="138" t="s">
        <v>71</v>
      </c>
      <c r="B21" s="139"/>
      <c r="C21" s="139"/>
      <c r="D21" s="139"/>
      <c r="E21" s="139"/>
      <c r="F21" s="139"/>
      <c r="G21" s="139"/>
      <c r="H21" s="140"/>
      <c r="I21" s="75"/>
      <c r="J21" s="76">
        <f>TRUNC(SUM(J9:J20),-0.1)</f>
        <v>0</v>
      </c>
      <c r="K21" s="77"/>
      <c r="L21" s="78">
        <f t="shared" ref="L21:Q21" si="3">SUM(L9:L20)</f>
        <v>0</v>
      </c>
      <c r="M21" s="79">
        <f t="shared" si="3"/>
        <v>0</v>
      </c>
      <c r="N21" s="80">
        <f t="shared" si="3"/>
        <v>0</v>
      </c>
      <c r="O21" s="78">
        <f t="shared" si="3"/>
        <v>0</v>
      </c>
      <c r="P21" s="79">
        <f t="shared" si="3"/>
        <v>0</v>
      </c>
      <c r="Q21" s="80">
        <f t="shared" si="3"/>
        <v>0</v>
      </c>
    </row>
    <row r="22" spans="1:32" ht="16.5" thickBot="1">
      <c r="A22" s="154" t="s">
        <v>72</v>
      </c>
      <c r="B22" s="154"/>
      <c r="C22" s="154"/>
      <c r="D22" s="154"/>
      <c r="E22" s="154"/>
      <c r="F22" s="154"/>
      <c r="G22" s="154"/>
      <c r="H22" s="154"/>
      <c r="I22" s="154"/>
      <c r="J22" s="154"/>
      <c r="K22" s="154"/>
      <c r="L22" s="81"/>
      <c r="M22" s="81"/>
      <c r="N22" s="81"/>
      <c r="O22" s="81"/>
      <c r="P22" s="81"/>
      <c r="Q22" s="81"/>
    </row>
    <row r="23" spans="1:32" ht="30" customHeight="1" thickBot="1">
      <c r="A23" s="22"/>
      <c r="B23" s="22"/>
      <c r="C23" s="23"/>
      <c r="D23" s="22"/>
      <c r="E23" s="22"/>
      <c r="F23" s="22"/>
      <c r="G23" s="22"/>
      <c r="J23" s="166" t="s">
        <v>73</v>
      </c>
      <c r="K23" s="167"/>
      <c r="L23" s="158">
        <f>SUM(M5,M21,N21)</f>
        <v>0</v>
      </c>
      <c r="M23" s="158"/>
      <c r="N23" s="157" t="s">
        <v>74</v>
      </c>
      <c r="O23" s="157"/>
      <c r="P23" s="158">
        <f>SUM(P5,P21,Q21)</f>
        <v>0</v>
      </c>
      <c r="Q23" s="159"/>
    </row>
    <row r="24" spans="1:32" ht="30" customHeight="1" thickBot="1">
      <c r="A24" s="22"/>
      <c r="B24" s="22"/>
      <c r="C24" s="23"/>
      <c r="D24" s="22"/>
      <c r="E24" s="22"/>
      <c r="F24" s="22"/>
      <c r="G24" s="22"/>
      <c r="H24" s="22"/>
      <c r="I24" s="22"/>
      <c r="J24" s="23"/>
      <c r="M24" s="82"/>
      <c r="N24" s="156" t="s">
        <v>75</v>
      </c>
      <c r="O24" s="157"/>
      <c r="P24" s="158">
        <f>IF(L23-P23&lt;0,"-",L23-P23)</f>
        <v>0</v>
      </c>
      <c r="Q24" s="159"/>
    </row>
    <row r="25" spans="1:32" ht="16.5" thickBot="1">
      <c r="A25" s="22"/>
      <c r="B25" s="22"/>
      <c r="C25" s="23"/>
      <c r="D25" s="22"/>
      <c r="E25" s="22"/>
      <c r="F25" s="22"/>
      <c r="G25" s="22"/>
      <c r="H25" s="22"/>
      <c r="I25" s="22"/>
      <c r="J25" s="23"/>
      <c r="K25" s="23"/>
      <c r="L25" s="82"/>
      <c r="M25" s="82"/>
      <c r="N25" s="82"/>
      <c r="O25" s="20"/>
      <c r="P25" s="20"/>
      <c r="Q25" s="83"/>
    </row>
    <row r="26" spans="1:32" ht="30" customHeight="1">
      <c r="A26" s="160" t="s">
        <v>76</v>
      </c>
      <c r="B26" s="161"/>
      <c r="C26" s="161"/>
      <c r="D26" s="161"/>
      <c r="E26" s="161"/>
      <c r="F26" s="161"/>
      <c r="G26" s="161"/>
      <c r="H26" s="161"/>
      <c r="I26" s="161"/>
      <c r="J26" s="161"/>
      <c r="K26" s="162"/>
      <c r="L26" s="161" t="s">
        <v>77</v>
      </c>
      <c r="M26" s="161"/>
      <c r="N26" s="161"/>
      <c r="O26" s="161"/>
      <c r="P26" s="161"/>
      <c r="Q26" s="162"/>
      <c r="AF26"/>
    </row>
    <row r="27" spans="1:32" ht="30" customHeight="1">
      <c r="A27" s="170"/>
      <c r="B27" s="171"/>
      <c r="C27" s="171"/>
      <c r="D27" s="171"/>
      <c r="E27" s="171"/>
      <c r="F27" s="171"/>
      <c r="G27" s="171"/>
      <c r="H27" s="171"/>
      <c r="I27" s="171"/>
      <c r="J27" s="171"/>
      <c r="K27" s="172"/>
      <c r="L27" s="171"/>
      <c r="M27" s="171"/>
      <c r="N27" s="171"/>
      <c r="O27" s="171"/>
      <c r="P27" s="171"/>
      <c r="Q27" s="172"/>
    </row>
    <row r="28" spans="1:32" ht="30" customHeight="1">
      <c r="A28" s="170"/>
      <c r="B28" s="171"/>
      <c r="C28" s="171"/>
      <c r="D28" s="171"/>
      <c r="E28" s="171"/>
      <c r="F28" s="171"/>
      <c r="G28" s="171"/>
      <c r="H28" s="171"/>
      <c r="I28" s="171"/>
      <c r="J28" s="171"/>
      <c r="K28" s="172"/>
      <c r="L28" s="171"/>
      <c r="M28" s="171"/>
      <c r="N28" s="171"/>
      <c r="O28" s="171"/>
      <c r="P28" s="171"/>
      <c r="Q28" s="172"/>
    </row>
    <row r="29" spans="1:32" ht="30" customHeight="1">
      <c r="A29" s="170"/>
      <c r="B29" s="171"/>
      <c r="C29" s="171"/>
      <c r="D29" s="171"/>
      <c r="E29" s="171"/>
      <c r="F29" s="171"/>
      <c r="G29" s="171"/>
      <c r="H29" s="171"/>
      <c r="I29" s="171"/>
      <c r="J29" s="171"/>
      <c r="K29" s="172"/>
      <c r="L29" s="171"/>
      <c r="M29" s="171"/>
      <c r="N29" s="171"/>
      <c r="O29" s="171"/>
      <c r="P29" s="171"/>
      <c r="Q29" s="172"/>
    </row>
    <row r="30" spans="1:32" ht="30" customHeight="1">
      <c r="A30" s="170"/>
      <c r="B30" s="171"/>
      <c r="C30" s="171"/>
      <c r="D30" s="171"/>
      <c r="E30" s="171"/>
      <c r="F30" s="171"/>
      <c r="G30" s="171"/>
      <c r="H30" s="171"/>
      <c r="I30" s="171"/>
      <c r="J30" s="171"/>
      <c r="K30" s="172"/>
      <c r="L30" s="171"/>
      <c r="M30" s="171"/>
      <c r="N30" s="171"/>
      <c r="O30" s="171"/>
      <c r="P30" s="171"/>
      <c r="Q30" s="172"/>
    </row>
    <row r="31" spans="1:32" ht="30" customHeight="1">
      <c r="A31" s="170"/>
      <c r="B31" s="171"/>
      <c r="C31" s="171"/>
      <c r="D31" s="171"/>
      <c r="E31" s="171"/>
      <c r="F31" s="171"/>
      <c r="G31" s="171"/>
      <c r="H31" s="171"/>
      <c r="I31" s="171"/>
      <c r="J31" s="171"/>
      <c r="K31" s="172"/>
      <c r="L31" s="171"/>
      <c r="M31" s="171"/>
      <c r="N31" s="171"/>
      <c r="O31" s="171"/>
      <c r="P31" s="171"/>
      <c r="Q31" s="172"/>
    </row>
    <row r="32" spans="1:32" ht="30" customHeight="1">
      <c r="A32" s="170"/>
      <c r="B32" s="171"/>
      <c r="C32" s="171"/>
      <c r="D32" s="171"/>
      <c r="E32" s="171"/>
      <c r="F32" s="171"/>
      <c r="G32" s="171"/>
      <c r="H32" s="171"/>
      <c r="I32" s="171"/>
      <c r="J32" s="171"/>
      <c r="K32" s="172"/>
      <c r="L32" s="171"/>
      <c r="M32" s="171"/>
      <c r="N32" s="171"/>
      <c r="O32" s="171"/>
      <c r="P32" s="171"/>
      <c r="Q32" s="172"/>
    </row>
    <row r="33" spans="1:17" ht="30" customHeight="1">
      <c r="A33" s="170"/>
      <c r="B33" s="171"/>
      <c r="C33" s="171"/>
      <c r="D33" s="171"/>
      <c r="E33" s="171"/>
      <c r="F33" s="171"/>
      <c r="G33" s="171"/>
      <c r="H33" s="171"/>
      <c r="I33" s="171"/>
      <c r="J33" s="171"/>
      <c r="K33" s="172"/>
      <c r="L33" s="171"/>
      <c r="M33" s="171"/>
      <c r="N33" s="171"/>
      <c r="O33" s="171"/>
      <c r="P33" s="171"/>
      <c r="Q33" s="172"/>
    </row>
    <row r="34" spans="1:17" ht="30" customHeight="1">
      <c r="A34" s="170"/>
      <c r="B34" s="171"/>
      <c r="C34" s="171"/>
      <c r="D34" s="171"/>
      <c r="E34" s="171"/>
      <c r="F34" s="171"/>
      <c r="G34" s="171"/>
      <c r="H34" s="171"/>
      <c r="I34" s="171"/>
      <c r="J34" s="171"/>
      <c r="K34" s="172"/>
      <c r="L34" s="171"/>
      <c r="M34" s="171"/>
      <c r="N34" s="171"/>
      <c r="O34" s="171"/>
      <c r="P34" s="171"/>
      <c r="Q34" s="172"/>
    </row>
    <row r="35" spans="1:17" ht="30" customHeight="1">
      <c r="A35" s="170"/>
      <c r="B35" s="171"/>
      <c r="C35" s="171"/>
      <c r="D35" s="171"/>
      <c r="E35" s="171"/>
      <c r="F35" s="171"/>
      <c r="G35" s="171"/>
      <c r="H35" s="171"/>
      <c r="I35" s="171"/>
      <c r="J35" s="171"/>
      <c r="K35" s="172"/>
      <c r="L35" s="171"/>
      <c r="M35" s="171"/>
      <c r="N35" s="171"/>
      <c r="O35" s="171"/>
      <c r="P35" s="171"/>
      <c r="Q35" s="172"/>
    </row>
    <row r="36" spans="1:17" ht="30" customHeight="1">
      <c r="A36" s="170"/>
      <c r="B36" s="171"/>
      <c r="C36" s="171"/>
      <c r="D36" s="171"/>
      <c r="E36" s="171"/>
      <c r="F36" s="171"/>
      <c r="G36" s="171"/>
      <c r="H36" s="171"/>
      <c r="I36" s="171"/>
      <c r="J36" s="171"/>
      <c r="K36" s="172"/>
      <c r="L36" s="171"/>
      <c r="M36" s="171"/>
      <c r="N36" s="171"/>
      <c r="O36" s="171"/>
      <c r="P36" s="171"/>
      <c r="Q36" s="172"/>
    </row>
    <row r="37" spans="1:17" ht="30" customHeight="1">
      <c r="A37" s="170"/>
      <c r="B37" s="171"/>
      <c r="C37" s="171"/>
      <c r="D37" s="171"/>
      <c r="E37" s="171"/>
      <c r="F37" s="171"/>
      <c r="G37" s="171"/>
      <c r="H37" s="171"/>
      <c r="I37" s="171"/>
      <c r="J37" s="171"/>
      <c r="K37" s="172"/>
      <c r="L37" s="171"/>
      <c r="M37" s="171"/>
      <c r="N37" s="171"/>
      <c r="O37" s="171"/>
      <c r="P37" s="171"/>
      <c r="Q37" s="172"/>
    </row>
    <row r="38" spans="1:17" ht="30" customHeight="1">
      <c r="A38" s="170"/>
      <c r="B38" s="171"/>
      <c r="C38" s="171"/>
      <c r="D38" s="171"/>
      <c r="E38" s="171"/>
      <c r="F38" s="171"/>
      <c r="G38" s="171"/>
      <c r="H38" s="171"/>
      <c r="I38" s="171"/>
      <c r="J38" s="171"/>
      <c r="K38" s="172"/>
      <c r="L38" s="171"/>
      <c r="M38" s="171"/>
      <c r="N38" s="171"/>
      <c r="O38" s="171"/>
      <c r="P38" s="171"/>
      <c r="Q38" s="172"/>
    </row>
    <row r="39" spans="1:17" ht="30" customHeight="1">
      <c r="A39" s="170"/>
      <c r="B39" s="171"/>
      <c r="C39" s="171"/>
      <c r="D39" s="171"/>
      <c r="E39" s="171"/>
      <c r="F39" s="171"/>
      <c r="G39" s="171"/>
      <c r="H39" s="171"/>
      <c r="I39" s="171"/>
      <c r="J39" s="171"/>
      <c r="K39" s="172"/>
      <c r="L39" s="171"/>
      <c r="M39" s="171"/>
      <c r="N39" s="171"/>
      <c r="O39" s="171"/>
      <c r="P39" s="171"/>
      <c r="Q39" s="172"/>
    </row>
    <row r="40" spans="1:17" ht="30" customHeight="1">
      <c r="A40" s="170"/>
      <c r="B40" s="171"/>
      <c r="C40" s="171"/>
      <c r="D40" s="171"/>
      <c r="E40" s="171"/>
      <c r="F40" s="171"/>
      <c r="G40" s="171"/>
      <c r="H40" s="171"/>
      <c r="I40" s="171"/>
      <c r="J40" s="171"/>
      <c r="K40" s="172"/>
      <c r="L40" s="171"/>
      <c r="M40" s="171"/>
      <c r="N40" s="171"/>
      <c r="O40" s="171"/>
      <c r="P40" s="171"/>
      <c r="Q40" s="172"/>
    </row>
    <row r="41" spans="1:17" ht="30" customHeight="1">
      <c r="A41" s="170"/>
      <c r="B41" s="171"/>
      <c r="C41" s="171"/>
      <c r="D41" s="171"/>
      <c r="E41" s="171"/>
      <c r="F41" s="171"/>
      <c r="G41" s="171"/>
      <c r="H41" s="171"/>
      <c r="I41" s="171"/>
      <c r="J41" s="171"/>
      <c r="K41" s="172"/>
      <c r="L41" s="171"/>
      <c r="M41" s="171"/>
      <c r="N41" s="171"/>
      <c r="O41" s="171"/>
      <c r="P41" s="171"/>
      <c r="Q41" s="172"/>
    </row>
    <row r="42" spans="1:17" ht="30" customHeight="1">
      <c r="A42" s="170"/>
      <c r="B42" s="171"/>
      <c r="C42" s="171"/>
      <c r="D42" s="171"/>
      <c r="E42" s="171"/>
      <c r="F42" s="171"/>
      <c r="G42" s="171"/>
      <c r="H42" s="171"/>
      <c r="I42" s="171"/>
      <c r="J42" s="171"/>
      <c r="K42" s="172"/>
      <c r="L42" s="171"/>
      <c r="M42" s="171"/>
      <c r="N42" s="171"/>
      <c r="O42" s="171"/>
      <c r="P42" s="171"/>
      <c r="Q42" s="172"/>
    </row>
    <row r="43" spans="1:17" ht="30" customHeight="1">
      <c r="A43" s="170"/>
      <c r="B43" s="171"/>
      <c r="C43" s="171"/>
      <c r="D43" s="171"/>
      <c r="E43" s="171"/>
      <c r="F43" s="171"/>
      <c r="G43" s="171"/>
      <c r="H43" s="171"/>
      <c r="I43" s="171"/>
      <c r="J43" s="171"/>
      <c r="K43" s="172"/>
      <c r="L43" s="171"/>
      <c r="M43" s="171"/>
      <c r="N43" s="171"/>
      <c r="O43" s="171"/>
      <c r="P43" s="171"/>
      <c r="Q43" s="172"/>
    </row>
    <row r="44" spans="1:17" ht="30" customHeight="1">
      <c r="A44" s="170"/>
      <c r="B44" s="171"/>
      <c r="C44" s="171"/>
      <c r="D44" s="171"/>
      <c r="E44" s="171"/>
      <c r="F44" s="171"/>
      <c r="G44" s="171"/>
      <c r="H44" s="171"/>
      <c r="I44" s="171"/>
      <c r="J44" s="171"/>
      <c r="K44" s="172"/>
      <c r="L44" s="171"/>
      <c r="M44" s="171"/>
      <c r="N44" s="171"/>
      <c r="O44" s="171"/>
      <c r="P44" s="171"/>
      <c r="Q44" s="172"/>
    </row>
    <row r="45" spans="1:17" ht="30" customHeight="1">
      <c r="A45" s="170"/>
      <c r="B45" s="171"/>
      <c r="C45" s="171"/>
      <c r="D45" s="171"/>
      <c r="E45" s="171"/>
      <c r="F45" s="171"/>
      <c r="G45" s="171"/>
      <c r="H45" s="171"/>
      <c r="I45" s="171"/>
      <c r="J45" s="171"/>
      <c r="K45" s="172"/>
      <c r="L45" s="171"/>
      <c r="M45" s="171"/>
      <c r="N45" s="171"/>
      <c r="O45" s="171"/>
      <c r="P45" s="171"/>
      <c r="Q45" s="172"/>
    </row>
    <row r="46" spans="1:17" ht="30" customHeight="1">
      <c r="A46" s="170"/>
      <c r="B46" s="171"/>
      <c r="C46" s="171"/>
      <c r="D46" s="171"/>
      <c r="E46" s="171"/>
      <c r="F46" s="171"/>
      <c r="G46" s="171"/>
      <c r="H46" s="171"/>
      <c r="I46" s="171"/>
      <c r="J46" s="171"/>
      <c r="K46" s="172"/>
      <c r="L46" s="171"/>
      <c r="M46" s="171"/>
      <c r="N46" s="171"/>
      <c r="O46" s="171"/>
      <c r="P46" s="171"/>
      <c r="Q46" s="172"/>
    </row>
    <row r="47" spans="1:17" ht="30" customHeight="1">
      <c r="A47" s="170"/>
      <c r="B47" s="171"/>
      <c r="C47" s="171"/>
      <c r="D47" s="171"/>
      <c r="E47" s="171"/>
      <c r="F47" s="171"/>
      <c r="G47" s="171"/>
      <c r="H47" s="171"/>
      <c r="I47" s="171"/>
      <c r="J47" s="171"/>
      <c r="K47" s="172"/>
      <c r="L47" s="171"/>
      <c r="M47" s="171"/>
      <c r="N47" s="171"/>
      <c r="O47" s="171"/>
      <c r="P47" s="171"/>
      <c r="Q47" s="172"/>
    </row>
    <row r="48" spans="1:17" ht="30" customHeight="1">
      <c r="A48" s="170"/>
      <c r="B48" s="171"/>
      <c r="C48" s="171"/>
      <c r="D48" s="171"/>
      <c r="E48" s="171"/>
      <c r="F48" s="171"/>
      <c r="G48" s="171"/>
      <c r="H48" s="171"/>
      <c r="I48" s="171"/>
      <c r="J48" s="171"/>
      <c r="K48" s="172"/>
      <c r="L48" s="171"/>
      <c r="M48" s="171"/>
      <c r="N48" s="171"/>
      <c r="O48" s="171"/>
      <c r="P48" s="171"/>
      <c r="Q48" s="172"/>
    </row>
    <row r="49" spans="1:17" ht="30" customHeight="1">
      <c r="A49" s="170"/>
      <c r="B49" s="171"/>
      <c r="C49" s="171"/>
      <c r="D49" s="171"/>
      <c r="E49" s="171"/>
      <c r="F49" s="171"/>
      <c r="G49" s="171"/>
      <c r="H49" s="171"/>
      <c r="I49" s="171"/>
      <c r="J49" s="171"/>
      <c r="K49" s="172"/>
      <c r="L49" s="171"/>
      <c r="M49" s="171"/>
      <c r="N49" s="171"/>
      <c r="O49" s="171"/>
      <c r="P49" s="171"/>
      <c r="Q49" s="172"/>
    </row>
    <row r="50" spans="1:17" ht="15.75">
      <c r="A50" s="155" t="s">
        <v>78</v>
      </c>
      <c r="B50" s="155"/>
      <c r="C50" s="155"/>
      <c r="D50" s="155"/>
      <c r="E50" s="155"/>
      <c r="F50" s="155"/>
      <c r="G50" s="155"/>
      <c r="H50" s="155"/>
      <c r="I50" s="155"/>
      <c r="J50" s="155"/>
      <c r="K50" s="155"/>
    </row>
  </sheetData>
  <sheetProtection sheet="1" objects="1" scenarios="1" selectLockedCells="1"/>
  <mergeCells count="24">
    <mergeCell ref="A22:K22"/>
    <mergeCell ref="A50:K50"/>
    <mergeCell ref="N24:O24"/>
    <mergeCell ref="P24:Q24"/>
    <mergeCell ref="A26:K26"/>
    <mergeCell ref="L26:Q26"/>
    <mergeCell ref="A27:K49"/>
    <mergeCell ref="L27:Q49"/>
    <mergeCell ref="J23:K23"/>
    <mergeCell ref="L23:M23"/>
    <mergeCell ref="N23:O23"/>
    <mergeCell ref="P23:Q23"/>
    <mergeCell ref="A1:Q1"/>
    <mergeCell ref="A2:F2"/>
    <mergeCell ref="A3:Q3"/>
    <mergeCell ref="L4:N4"/>
    <mergeCell ref="O4:Q4"/>
    <mergeCell ref="A21:H21"/>
    <mergeCell ref="B5:D5"/>
    <mergeCell ref="M5:N5"/>
    <mergeCell ref="P5:Q5"/>
    <mergeCell ref="B6:D6"/>
    <mergeCell ref="L6:M6"/>
    <mergeCell ref="O6:P6"/>
  </mergeCells>
  <phoneticPr fontId="5"/>
  <conditionalFormatting sqref="A9:B20 D9:K20 M9:N20">
    <cfRule type="containsBlanks" dxfId="1" priority="1">
      <formula>LEN(TRIM(A9))=0</formula>
    </cfRule>
  </conditionalFormatting>
  <dataValidations count="1">
    <dataValidation type="list" allowBlank="1" showInputMessage="1" showErrorMessage="1" sqref="K9:K20" xr:uid="{BC62FACB-2628-4BF7-8AE5-6BFF00E3E8BC}">
      <formula1>"有,無"</formula1>
    </dataValidation>
  </dataValidations>
  <printOptions horizontalCentered="1"/>
  <pageMargins left="0.74803149606299213" right="0.47244094488188981" top="0.6692913385826772" bottom="0.35433070866141736" header="0.39370078740157483" footer="0.27559055118110237"/>
  <pageSetup paperSize="9" scale="52"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A60417C5-F52D-4D23-AF99-E53D16E3476F}">
          <x14:formula1>
            <xm:f>'(参考)宿泊料等'!$I$2:$I$15</xm:f>
          </x14:formula1>
          <xm:sqref>I9:I20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6C7A9-4026-49E8-8E6A-8001881ACA3F}">
  <sheetPr>
    <tabColor rgb="FFFFFF00"/>
    <pageSetUpPr fitToPage="1"/>
  </sheetPr>
  <dimension ref="A1:AI50"/>
  <sheetViews>
    <sheetView showZeros="0" view="pageBreakPreview" zoomScale="90" zoomScaleNormal="70" zoomScaleSheetLayoutView="90" workbookViewId="0">
      <selection activeCell="L8" sqref="L8"/>
    </sheetView>
  </sheetViews>
  <sheetFormatPr defaultColWidth="2.5703125" defaultRowHeight="30" customHeight="1"/>
  <cols>
    <col min="1" max="1" width="7.85546875" style="13" bestFit="1" customWidth="1"/>
    <col min="2" max="2" width="7.7109375" style="13" bestFit="1" customWidth="1"/>
    <col min="3" max="3" width="4.28515625" style="18" bestFit="1" customWidth="1"/>
    <col min="4" max="4" width="7.7109375" style="13" bestFit="1" customWidth="1"/>
    <col min="5" max="5" width="10.7109375" style="13" customWidth="1"/>
    <col min="6" max="6" width="18.7109375" style="13" customWidth="1"/>
    <col min="7" max="7" width="10.7109375" style="13" customWidth="1"/>
    <col min="8" max="8" width="18.7109375" style="13" customWidth="1"/>
    <col min="9" max="9" width="8.85546875" style="13" customWidth="1"/>
    <col min="10" max="10" width="8.85546875" style="18" customWidth="1"/>
    <col min="11" max="11" width="9.28515625" style="18" bestFit="1" customWidth="1"/>
    <col min="12" max="17" width="10" style="13" customWidth="1"/>
    <col min="18" max="16384" width="2.5703125" style="13"/>
  </cols>
  <sheetData>
    <row r="1" spans="1:35" ht="15.75">
      <c r="A1" s="146" t="s">
        <v>0</v>
      </c>
      <c r="B1" s="146"/>
      <c r="C1" s="146"/>
      <c r="D1" s="146"/>
      <c r="E1" s="146"/>
      <c r="F1" s="146"/>
      <c r="G1" s="146"/>
      <c r="H1" s="146"/>
      <c r="I1" s="146"/>
      <c r="J1" s="146"/>
      <c r="K1" s="146"/>
      <c r="L1" s="146"/>
      <c r="M1" s="146"/>
      <c r="N1" s="146"/>
      <c r="O1" s="146"/>
      <c r="P1" s="146"/>
      <c r="Q1" s="146"/>
    </row>
    <row r="2" spans="1:35" s="17" customFormat="1" ht="15" customHeight="1">
      <c r="A2" s="148" t="s">
        <v>1</v>
      </c>
      <c r="B2" s="148"/>
      <c r="C2" s="148"/>
      <c r="D2" s="148"/>
      <c r="E2" s="148"/>
      <c r="F2" s="148"/>
      <c r="G2" s="116"/>
      <c r="H2" s="116"/>
      <c r="I2" s="116"/>
      <c r="J2" s="116"/>
      <c r="K2" s="116"/>
      <c r="L2" s="116"/>
      <c r="M2" s="116"/>
      <c r="N2" s="116"/>
      <c r="O2" s="116"/>
      <c r="P2" s="116"/>
      <c r="Q2" s="116"/>
      <c r="R2" s="16"/>
      <c r="S2" s="16"/>
      <c r="T2" s="16"/>
      <c r="U2" s="16"/>
      <c r="V2" s="16"/>
      <c r="W2" s="16"/>
      <c r="X2" s="16"/>
      <c r="Y2" s="16"/>
      <c r="Z2" s="16"/>
      <c r="AA2" s="16"/>
      <c r="AB2" s="16"/>
      <c r="AC2" s="16"/>
      <c r="AD2" s="16"/>
      <c r="AE2" s="16"/>
    </row>
    <row r="3" spans="1:35" ht="16.5" thickBot="1">
      <c r="A3" s="150" t="s">
        <v>36</v>
      </c>
      <c r="B3" s="150"/>
      <c r="C3" s="150"/>
      <c r="D3" s="150"/>
      <c r="E3" s="150"/>
      <c r="F3" s="150"/>
      <c r="G3" s="150"/>
      <c r="H3" s="150"/>
      <c r="I3" s="150"/>
      <c r="J3" s="150"/>
      <c r="K3" s="150"/>
      <c r="L3" s="150"/>
      <c r="M3" s="150"/>
      <c r="N3" s="150"/>
      <c r="O3" s="150"/>
      <c r="P3" s="150"/>
      <c r="Q3" s="150"/>
    </row>
    <row r="4" spans="1:35" ht="30" customHeight="1">
      <c r="E4" s="19"/>
      <c r="J4" s="20"/>
      <c r="K4" s="20"/>
      <c r="L4" s="151" t="s">
        <v>37</v>
      </c>
      <c r="M4" s="152"/>
      <c r="N4" s="153"/>
      <c r="O4" s="151" t="s">
        <v>80</v>
      </c>
      <c r="P4" s="152"/>
      <c r="Q4" s="153"/>
    </row>
    <row r="5" spans="1:35" ht="30" customHeight="1">
      <c r="A5" s="21" t="s">
        <v>39</v>
      </c>
      <c r="B5" s="141">
        <f>報告書!$Q$21</f>
        <v>0</v>
      </c>
      <c r="C5" s="141"/>
      <c r="D5" s="141"/>
      <c r="E5" s="22"/>
      <c r="J5" s="23"/>
      <c r="K5" s="23"/>
      <c r="L5" s="24" t="s">
        <v>40</v>
      </c>
      <c r="M5" s="168" t="str">
        <f>IF(J21&lt;8,"",J21*37)</f>
        <v/>
      </c>
      <c r="N5" s="169"/>
      <c r="O5" s="24" t="s">
        <v>40</v>
      </c>
      <c r="P5" s="168" t="str">
        <f>M5</f>
        <v/>
      </c>
      <c r="Q5" s="169"/>
    </row>
    <row r="6" spans="1:35" ht="30" customHeight="1" thickBot="1">
      <c r="A6" s="21" t="s">
        <v>41</v>
      </c>
      <c r="B6" s="141">
        <f>報告書!$I$21</f>
        <v>0</v>
      </c>
      <c r="C6" s="141"/>
      <c r="D6" s="141"/>
      <c r="E6" s="22"/>
      <c r="F6" s="22"/>
      <c r="G6" s="22"/>
      <c r="H6" s="22"/>
      <c r="I6" s="22"/>
      <c r="J6" s="23"/>
      <c r="K6" s="23"/>
      <c r="L6" s="144" t="s">
        <v>42</v>
      </c>
      <c r="M6" s="145"/>
      <c r="N6" s="25" t="s">
        <v>43</v>
      </c>
      <c r="O6" s="144" t="s">
        <v>42</v>
      </c>
      <c r="P6" s="145"/>
      <c r="Q6" s="25" t="s">
        <v>43</v>
      </c>
    </row>
    <row r="7" spans="1:35" ht="30" customHeight="1">
      <c r="A7" s="26" t="s">
        <v>44</v>
      </c>
      <c r="B7" s="27" t="s">
        <v>45</v>
      </c>
      <c r="C7" s="28" t="s">
        <v>46</v>
      </c>
      <c r="D7" s="29" t="s">
        <v>47</v>
      </c>
      <c r="E7" s="30" t="s">
        <v>48</v>
      </c>
      <c r="F7" s="30" t="s">
        <v>49</v>
      </c>
      <c r="G7" s="31" t="s">
        <v>50</v>
      </c>
      <c r="H7" s="30" t="s">
        <v>49</v>
      </c>
      <c r="I7" s="30" t="s">
        <v>51</v>
      </c>
      <c r="J7" s="32" t="s">
        <v>52</v>
      </c>
      <c r="K7" s="27" t="s">
        <v>53</v>
      </c>
      <c r="L7" s="33" t="s">
        <v>54</v>
      </c>
      <c r="M7" s="34" t="s">
        <v>55</v>
      </c>
      <c r="N7" s="35" t="s">
        <v>56</v>
      </c>
      <c r="O7" s="33" t="s">
        <v>54</v>
      </c>
      <c r="P7" s="34" t="s">
        <v>57</v>
      </c>
      <c r="Q7" s="35" t="s">
        <v>56</v>
      </c>
    </row>
    <row r="8" spans="1:35" s="46" customFormat="1" ht="15.75">
      <c r="A8" s="36"/>
      <c r="B8" s="37"/>
      <c r="C8" s="38"/>
      <c r="D8" s="39"/>
      <c r="E8" s="40"/>
      <c r="F8" s="40"/>
      <c r="G8" s="41"/>
      <c r="H8" s="40"/>
      <c r="I8" s="40"/>
      <c r="J8" s="42" t="s">
        <v>58</v>
      </c>
      <c r="K8" s="37"/>
      <c r="L8" s="36" t="s">
        <v>59</v>
      </c>
      <c r="M8" s="43" t="s">
        <v>60</v>
      </c>
      <c r="N8" s="44" t="s">
        <v>60</v>
      </c>
      <c r="O8" s="36" t="s">
        <v>59</v>
      </c>
      <c r="P8" s="43" t="s">
        <v>60</v>
      </c>
      <c r="Q8" s="45" t="s">
        <v>60</v>
      </c>
      <c r="AI8"/>
    </row>
    <row r="9" spans="1:35" ht="30" customHeight="1">
      <c r="A9" s="47"/>
      <c r="B9" s="48"/>
      <c r="C9" s="49" t="s">
        <v>14</v>
      </c>
      <c r="D9" s="50"/>
      <c r="E9" s="51"/>
      <c r="F9" s="51"/>
      <c r="G9" s="51"/>
      <c r="H9" s="51"/>
      <c r="I9" s="51"/>
      <c r="J9" s="52"/>
      <c r="K9" s="53"/>
      <c r="L9" s="54" t="str">
        <f t="shared" ref="L9:L20" si="0">IF(I9="","",1)</f>
        <v/>
      </c>
      <c r="M9" s="55"/>
      <c r="N9" s="56"/>
      <c r="O9" s="54" t="str">
        <f t="shared" ref="O9:O20" si="1">L9</f>
        <v/>
      </c>
      <c r="P9" s="57" t="str">
        <f>IF(OR(I9="東京都特別区",I9="横浜市",I9="川崎市",I9="相模原市",I9="千葉市",I9="さいたま市",I9="名古屋市",I9="京都市",I9="大阪市",I9="堺市",I9="神戸市",I9="広島市",I9="福岡市"),IF(O9=1,MIN(M9,VLOOKUP($B$6,'(参考)宿泊料等'!$B:$I,3,FALSE)),""),IF(O9=1,MIN(M9,VLOOKUP($B$6,'(参考)宿泊料等'!$B:$I,4,FALSE)),""))</f>
        <v/>
      </c>
      <c r="Q9" s="58">
        <f t="shared" ref="Q9:Q20" si="2">N9</f>
        <v>0</v>
      </c>
    </row>
    <row r="10" spans="1:35" ht="30" customHeight="1">
      <c r="A10" s="47"/>
      <c r="B10" s="59"/>
      <c r="C10" s="60" t="s">
        <v>14</v>
      </c>
      <c r="D10" s="61"/>
      <c r="E10" s="62"/>
      <c r="F10" s="51"/>
      <c r="G10" s="62"/>
      <c r="H10" s="62"/>
      <c r="I10" s="51"/>
      <c r="J10" s="63"/>
      <c r="K10" s="53"/>
      <c r="L10" s="64" t="str">
        <f t="shared" si="0"/>
        <v/>
      </c>
      <c r="M10" s="65"/>
      <c r="N10" s="66"/>
      <c r="O10" s="64" t="str">
        <f t="shared" si="1"/>
        <v/>
      </c>
      <c r="P10" s="57" t="str">
        <f>IF(OR(I10="東京都特別区",I10="横浜市",I10="川崎市",I10="相模原市",I10="千葉市",I10="さいたま市",I10="名古屋市",I10="京都市",I10="大阪市",I10="堺市",I10="神戸市",I10="広島市",I10="福岡市"),IF(O10=1,MIN(M10,VLOOKUP($B$6,'(参考)宿泊料等'!$B:$I,3,FALSE)),""),IF(O10=1,MIN(M10,VLOOKUP($B$6,'(参考)宿泊料等'!$B:$I,4,FALSE)),""))</f>
        <v/>
      </c>
      <c r="Q10" s="67">
        <f t="shared" si="2"/>
        <v>0</v>
      </c>
    </row>
    <row r="11" spans="1:35" ht="30" customHeight="1">
      <c r="A11" s="68"/>
      <c r="B11" s="59"/>
      <c r="C11" s="60" t="s">
        <v>14</v>
      </c>
      <c r="D11" s="61"/>
      <c r="E11" s="62"/>
      <c r="F11" s="62"/>
      <c r="G11" s="69"/>
      <c r="H11" s="51"/>
      <c r="I11" s="51"/>
      <c r="J11" s="70"/>
      <c r="K11" s="53"/>
      <c r="L11" s="64" t="str">
        <f t="shared" si="0"/>
        <v/>
      </c>
      <c r="M11" s="65"/>
      <c r="N11" s="66"/>
      <c r="O11" s="64" t="str">
        <f t="shared" si="1"/>
        <v/>
      </c>
      <c r="P11" s="57" t="str">
        <f>IF(OR(I11="東京都特別区",I11="横浜市",I11="川崎市",I11="相模原市",I11="千葉市",I11="さいたま市",I11="名古屋市",I11="京都市",I11="大阪市",I11="堺市",I11="神戸市",I11="広島市",I11="福岡市"),IF(O11=1,MIN(M11,VLOOKUP($B$6,'(参考)宿泊料等'!$B:$I,3,FALSE)),""),IF(O11=1,MIN(M11,VLOOKUP($B$6,'(参考)宿泊料等'!$B:$I,4,FALSE)),""))</f>
        <v/>
      </c>
      <c r="Q11" s="67">
        <f t="shared" si="2"/>
        <v>0</v>
      </c>
    </row>
    <row r="12" spans="1:35" ht="30" customHeight="1">
      <c r="A12" s="68"/>
      <c r="B12" s="59"/>
      <c r="C12" s="60" t="s">
        <v>46</v>
      </c>
      <c r="D12" s="61"/>
      <c r="E12" s="62"/>
      <c r="F12" s="62"/>
      <c r="G12" s="69"/>
      <c r="H12" s="69"/>
      <c r="I12" s="51"/>
      <c r="J12" s="63"/>
      <c r="K12" s="53"/>
      <c r="L12" s="64" t="str">
        <f t="shared" si="0"/>
        <v/>
      </c>
      <c r="M12" s="65"/>
      <c r="N12" s="66"/>
      <c r="O12" s="64" t="str">
        <f t="shared" si="1"/>
        <v/>
      </c>
      <c r="P12" s="57" t="str">
        <f>IF(OR(I12="東京都特別区",I12="横浜市",I12="川崎市",I12="相模原市",I12="千葉市",I12="さいたま市",I12="名古屋市",I12="京都市",I12="大阪市",I12="堺市",I12="神戸市",I12="広島市",I12="福岡市"),IF(O12=1,MIN(M12,VLOOKUP($B$6,'(参考)宿泊料等'!$B:$I,3,FALSE)),""),IF(O12=1,MIN(M12,VLOOKUP($B$6,'(参考)宿泊料等'!$B:$I,4,FALSE)),""))</f>
        <v/>
      </c>
      <c r="Q12" s="67">
        <f t="shared" si="2"/>
        <v>0</v>
      </c>
    </row>
    <row r="13" spans="1:35" ht="30" customHeight="1">
      <c r="A13" s="68"/>
      <c r="B13" s="59"/>
      <c r="C13" s="60" t="s">
        <v>46</v>
      </c>
      <c r="D13" s="61"/>
      <c r="E13" s="62"/>
      <c r="F13" s="62"/>
      <c r="G13" s="69"/>
      <c r="H13" s="69"/>
      <c r="I13" s="51"/>
      <c r="J13" s="63"/>
      <c r="K13" s="53"/>
      <c r="L13" s="64" t="str">
        <f t="shared" si="0"/>
        <v/>
      </c>
      <c r="M13" s="65"/>
      <c r="N13" s="66"/>
      <c r="O13" s="64" t="str">
        <f t="shared" si="1"/>
        <v/>
      </c>
      <c r="P13" s="57" t="str">
        <f>IF(OR(I13="東京都特別区",I13="横浜市",I13="川崎市",I13="相模原市",I13="千葉市",I13="さいたま市",I13="名古屋市",I13="京都市",I13="大阪市",I13="堺市",I13="神戸市",I13="広島市",I13="福岡市"),IF(O13=1,MIN(M13,VLOOKUP($B$6,'(参考)宿泊料等'!$B:$I,3,FALSE)),""),IF(O13=1,MIN(M13,VLOOKUP($B$6,'(参考)宿泊料等'!$B:$I,4,FALSE)),""))</f>
        <v/>
      </c>
      <c r="Q13" s="67">
        <f t="shared" si="2"/>
        <v>0</v>
      </c>
    </row>
    <row r="14" spans="1:35" ht="30" customHeight="1">
      <c r="A14" s="68"/>
      <c r="B14" s="59"/>
      <c r="C14" s="60" t="s">
        <v>46</v>
      </c>
      <c r="D14" s="61"/>
      <c r="E14" s="62"/>
      <c r="F14" s="62"/>
      <c r="G14" s="69"/>
      <c r="H14" s="69"/>
      <c r="I14" s="51"/>
      <c r="J14" s="63"/>
      <c r="K14" s="53"/>
      <c r="L14" s="64" t="str">
        <f t="shared" si="0"/>
        <v/>
      </c>
      <c r="M14" s="65"/>
      <c r="N14" s="66"/>
      <c r="O14" s="64" t="str">
        <f t="shared" si="1"/>
        <v/>
      </c>
      <c r="P14" s="57" t="str">
        <f>IF(OR(I14="東京都特別区",I14="横浜市",I14="川崎市",I14="相模原市",I14="千葉市",I14="さいたま市",I14="名古屋市",I14="京都市",I14="大阪市",I14="堺市",I14="神戸市",I14="広島市",I14="福岡市"),IF(O14=1,MIN(M14,VLOOKUP($B$6,'(参考)宿泊料等'!$B:$I,3,FALSE)),""),IF(O14=1,MIN(M14,VLOOKUP($B$6,'(参考)宿泊料等'!$B:$I,4,FALSE)),""))</f>
        <v/>
      </c>
      <c r="Q14" s="67">
        <f t="shared" si="2"/>
        <v>0</v>
      </c>
    </row>
    <row r="15" spans="1:35" ht="30" customHeight="1">
      <c r="A15" s="47"/>
      <c r="B15" s="59"/>
      <c r="C15" s="60" t="s">
        <v>14</v>
      </c>
      <c r="D15" s="61"/>
      <c r="E15" s="62"/>
      <c r="F15" s="51"/>
      <c r="G15" s="62"/>
      <c r="H15" s="62"/>
      <c r="I15" s="51"/>
      <c r="J15" s="63"/>
      <c r="K15" s="53"/>
      <c r="L15" s="64" t="str">
        <f t="shared" si="0"/>
        <v/>
      </c>
      <c r="M15" s="65"/>
      <c r="N15" s="66"/>
      <c r="O15" s="64" t="str">
        <f t="shared" si="1"/>
        <v/>
      </c>
      <c r="P15" s="57" t="str">
        <f>IF(OR(I15="東京都特別区",I15="横浜市",I15="川崎市",I15="相模原市",I15="千葉市",I15="さいたま市",I15="名古屋市",I15="京都市",I15="大阪市",I15="堺市",I15="神戸市",I15="広島市",I15="福岡市"),IF(O15=1,MIN(M15,VLOOKUP($B$6,'(参考)宿泊料等'!$B:$I,3,FALSE)),""),IF(O15=1,MIN(M15,VLOOKUP($B$6,'(参考)宿泊料等'!$B:$I,4,FALSE)),""))</f>
        <v/>
      </c>
      <c r="Q15" s="67">
        <f t="shared" si="2"/>
        <v>0</v>
      </c>
    </row>
    <row r="16" spans="1:35" ht="30" customHeight="1">
      <c r="A16" s="68"/>
      <c r="B16" s="59"/>
      <c r="C16" s="60" t="s">
        <v>14</v>
      </c>
      <c r="D16" s="61"/>
      <c r="E16" s="62"/>
      <c r="F16" s="62"/>
      <c r="G16" s="69"/>
      <c r="H16" s="51"/>
      <c r="I16" s="51"/>
      <c r="J16" s="70"/>
      <c r="K16" s="53"/>
      <c r="L16" s="64" t="str">
        <f t="shared" si="0"/>
        <v/>
      </c>
      <c r="M16" s="65"/>
      <c r="N16" s="66"/>
      <c r="O16" s="64" t="str">
        <f t="shared" si="1"/>
        <v/>
      </c>
      <c r="P16" s="57" t="str">
        <f>IF(OR(I16="東京都特別区",I16="横浜市",I16="川崎市",I16="相模原市",I16="千葉市",I16="さいたま市",I16="名古屋市",I16="京都市",I16="大阪市",I16="堺市",I16="神戸市",I16="広島市",I16="福岡市"),IF(O16=1,MIN(M16,VLOOKUP($B$6,'(参考)宿泊料等'!$B:$I,3,FALSE)),""),IF(O16=1,MIN(M16,VLOOKUP($B$6,'(参考)宿泊料等'!$B:$I,4,FALSE)),""))</f>
        <v/>
      </c>
      <c r="Q16" s="67">
        <f t="shared" si="2"/>
        <v>0</v>
      </c>
    </row>
    <row r="17" spans="1:32" ht="30" customHeight="1">
      <c r="A17" s="68"/>
      <c r="B17" s="59"/>
      <c r="C17" s="60" t="s">
        <v>46</v>
      </c>
      <c r="D17" s="61"/>
      <c r="E17" s="62"/>
      <c r="F17" s="62"/>
      <c r="G17" s="69"/>
      <c r="H17" s="69"/>
      <c r="I17" s="51"/>
      <c r="J17" s="63"/>
      <c r="K17" s="53"/>
      <c r="L17" s="64" t="str">
        <f t="shared" si="0"/>
        <v/>
      </c>
      <c r="M17" s="65"/>
      <c r="N17" s="66"/>
      <c r="O17" s="64" t="str">
        <f t="shared" si="1"/>
        <v/>
      </c>
      <c r="P17" s="57" t="str">
        <f>IF(OR(I17="東京都特別区",I17="横浜市",I17="川崎市",I17="相模原市",I17="千葉市",I17="さいたま市",I17="名古屋市",I17="京都市",I17="大阪市",I17="堺市",I17="神戸市",I17="広島市",I17="福岡市"),IF(O17=1,MIN(M17,VLOOKUP($B$6,'(参考)宿泊料等'!$B:$I,3,FALSE)),""),IF(O17=1,MIN(M17,VLOOKUP($B$6,'(参考)宿泊料等'!$B:$I,4,FALSE)),""))</f>
        <v/>
      </c>
      <c r="Q17" s="67">
        <f t="shared" si="2"/>
        <v>0</v>
      </c>
    </row>
    <row r="18" spans="1:32" ht="30" customHeight="1">
      <c r="A18" s="68"/>
      <c r="B18" s="59"/>
      <c r="C18" s="60" t="s">
        <v>46</v>
      </c>
      <c r="D18" s="61"/>
      <c r="E18" s="62"/>
      <c r="F18" s="62"/>
      <c r="G18" s="69"/>
      <c r="H18" s="69"/>
      <c r="I18" s="51"/>
      <c r="J18" s="63"/>
      <c r="K18" s="53"/>
      <c r="L18" s="64" t="str">
        <f t="shared" si="0"/>
        <v/>
      </c>
      <c r="M18" s="65"/>
      <c r="N18" s="66"/>
      <c r="O18" s="64" t="str">
        <f t="shared" si="1"/>
        <v/>
      </c>
      <c r="P18" s="57" t="str">
        <f>IF(OR(I18="東京都特別区",I18="横浜市",I18="川崎市",I18="相模原市",I18="千葉市",I18="さいたま市",I18="名古屋市",I18="京都市",I18="大阪市",I18="堺市",I18="神戸市",I18="広島市",I18="福岡市"),IF(O18=1,MIN(M18,VLOOKUP($B$6,'(参考)宿泊料等'!$B:$I,3,FALSE)),""),IF(O18=1,MIN(M18,VLOOKUP($B$6,'(参考)宿泊料等'!$B:$I,4,FALSE)),""))</f>
        <v/>
      </c>
      <c r="Q18" s="67">
        <f t="shared" si="2"/>
        <v>0</v>
      </c>
    </row>
    <row r="19" spans="1:32" ht="30" customHeight="1">
      <c r="A19" s="68"/>
      <c r="B19" s="59"/>
      <c r="C19" s="60" t="s">
        <v>46</v>
      </c>
      <c r="D19" s="61"/>
      <c r="E19" s="62"/>
      <c r="F19" s="62"/>
      <c r="G19" s="69"/>
      <c r="H19" s="69"/>
      <c r="I19" s="51"/>
      <c r="J19" s="63"/>
      <c r="K19" s="53"/>
      <c r="L19" s="64" t="str">
        <f t="shared" si="0"/>
        <v/>
      </c>
      <c r="M19" s="65"/>
      <c r="N19" s="66"/>
      <c r="O19" s="64" t="str">
        <f t="shared" si="1"/>
        <v/>
      </c>
      <c r="P19" s="57" t="str">
        <f>IF(OR(I19="東京都特別区",I19="横浜市",I19="川崎市",I19="相模原市",I19="千葉市",I19="さいたま市",I19="名古屋市",I19="京都市",I19="大阪市",I19="堺市",I19="神戸市",I19="広島市",I19="福岡市"),IF(O19=1,MIN(M19,VLOOKUP($B$6,'(参考)宿泊料等'!$B:$I,3,FALSE)),""),IF(O19=1,MIN(M19,VLOOKUP($B$6,'(参考)宿泊料等'!$B:$I,4,FALSE)),""))</f>
        <v/>
      </c>
      <c r="Q19" s="67">
        <f t="shared" si="2"/>
        <v>0</v>
      </c>
    </row>
    <row r="20" spans="1:32" ht="30" customHeight="1" thickBot="1">
      <c r="A20" s="68"/>
      <c r="B20" s="59"/>
      <c r="C20" s="60" t="s">
        <v>46</v>
      </c>
      <c r="D20" s="61"/>
      <c r="E20" s="62"/>
      <c r="F20" s="62"/>
      <c r="G20" s="62"/>
      <c r="H20" s="62"/>
      <c r="I20" s="51"/>
      <c r="J20" s="63"/>
      <c r="K20" s="53"/>
      <c r="L20" s="71" t="str">
        <f t="shared" si="0"/>
        <v/>
      </c>
      <c r="M20" s="72"/>
      <c r="N20" s="73"/>
      <c r="O20" s="71" t="str">
        <f t="shared" si="1"/>
        <v/>
      </c>
      <c r="P20" s="57" t="str">
        <f>IF(OR(I20="東京都特別区",I20="横浜市",I20="川崎市",I20="相模原市",I20="千葉市",I20="さいたま市",I20="名古屋市",I20="京都市",I20="大阪市",I20="堺市",I20="神戸市",I20="広島市",I20="福岡市"),IF(O20=1,MIN(M20,VLOOKUP($B$6,'(参考)宿泊料等'!$B:$I,3,FALSE)),""),IF(O20=1,MIN(M20,VLOOKUP($B$6,'(参考)宿泊料等'!$B:$I,4,FALSE)),""))</f>
        <v/>
      </c>
      <c r="Q20" s="74">
        <f t="shared" si="2"/>
        <v>0</v>
      </c>
    </row>
    <row r="21" spans="1:32" ht="30" customHeight="1" thickBot="1">
      <c r="A21" s="138" t="s">
        <v>71</v>
      </c>
      <c r="B21" s="139"/>
      <c r="C21" s="139"/>
      <c r="D21" s="139"/>
      <c r="E21" s="139"/>
      <c r="F21" s="139"/>
      <c r="G21" s="139"/>
      <c r="H21" s="140"/>
      <c r="I21" s="75"/>
      <c r="J21" s="76">
        <f>TRUNC(SUM(J9:J20),-0.1)</f>
        <v>0</v>
      </c>
      <c r="K21" s="77"/>
      <c r="L21" s="78">
        <f t="shared" ref="L21:Q21" si="3">SUM(L9:L20)</f>
        <v>0</v>
      </c>
      <c r="M21" s="79">
        <f t="shared" si="3"/>
        <v>0</v>
      </c>
      <c r="N21" s="80">
        <f t="shared" si="3"/>
        <v>0</v>
      </c>
      <c r="O21" s="78">
        <f t="shared" si="3"/>
        <v>0</v>
      </c>
      <c r="P21" s="79">
        <f t="shared" si="3"/>
        <v>0</v>
      </c>
      <c r="Q21" s="80">
        <f t="shared" si="3"/>
        <v>0</v>
      </c>
    </row>
    <row r="22" spans="1:32" ht="16.5" thickBot="1">
      <c r="A22" s="154" t="s">
        <v>72</v>
      </c>
      <c r="B22" s="154"/>
      <c r="C22" s="154"/>
      <c r="D22" s="154"/>
      <c r="E22" s="154"/>
      <c r="F22" s="154"/>
      <c r="G22" s="154"/>
      <c r="H22" s="154"/>
      <c r="I22" s="154"/>
      <c r="J22" s="154"/>
      <c r="K22" s="154"/>
      <c r="L22" s="81"/>
      <c r="M22" s="81"/>
      <c r="N22" s="81"/>
      <c r="O22" s="81"/>
      <c r="P22" s="81"/>
      <c r="Q22" s="81"/>
    </row>
    <row r="23" spans="1:32" ht="30" customHeight="1" thickBot="1">
      <c r="A23" s="22"/>
      <c r="B23" s="22"/>
      <c r="C23" s="23"/>
      <c r="D23" s="22"/>
      <c r="E23" s="22"/>
      <c r="F23" s="22"/>
      <c r="G23" s="22"/>
      <c r="J23" s="166" t="s">
        <v>73</v>
      </c>
      <c r="K23" s="167"/>
      <c r="L23" s="158">
        <f>SUM(M5,M21,N21)</f>
        <v>0</v>
      </c>
      <c r="M23" s="158"/>
      <c r="N23" s="157" t="s">
        <v>74</v>
      </c>
      <c r="O23" s="157"/>
      <c r="P23" s="158">
        <f>SUM(P5,P21,Q21)</f>
        <v>0</v>
      </c>
      <c r="Q23" s="159"/>
    </row>
    <row r="24" spans="1:32" ht="30" customHeight="1" thickBot="1">
      <c r="A24" s="22"/>
      <c r="B24" s="22"/>
      <c r="C24" s="23"/>
      <c r="D24" s="22"/>
      <c r="E24" s="22"/>
      <c r="F24" s="22"/>
      <c r="G24" s="22"/>
      <c r="H24" s="22"/>
      <c r="I24" s="22"/>
      <c r="J24" s="23"/>
      <c r="M24" s="82"/>
      <c r="N24" s="156" t="s">
        <v>75</v>
      </c>
      <c r="O24" s="157"/>
      <c r="P24" s="158">
        <f>IF(L23-P23&lt;0,"-",L23-P23)</f>
        <v>0</v>
      </c>
      <c r="Q24" s="159"/>
    </row>
    <row r="25" spans="1:32" ht="16.5" thickBot="1">
      <c r="A25" s="22"/>
      <c r="B25" s="22"/>
      <c r="C25" s="23"/>
      <c r="D25" s="22"/>
      <c r="E25" s="22"/>
      <c r="F25" s="22"/>
      <c r="G25" s="22"/>
      <c r="H25" s="22"/>
      <c r="I25" s="22"/>
      <c r="J25" s="23"/>
      <c r="K25" s="23"/>
      <c r="L25" s="82"/>
      <c r="M25" s="82"/>
      <c r="N25" s="82"/>
      <c r="O25" s="20"/>
      <c r="P25" s="20"/>
      <c r="Q25" s="83"/>
    </row>
    <row r="26" spans="1:32" ht="30" customHeight="1">
      <c r="A26" s="160" t="s">
        <v>76</v>
      </c>
      <c r="B26" s="161"/>
      <c r="C26" s="161"/>
      <c r="D26" s="161"/>
      <c r="E26" s="161"/>
      <c r="F26" s="161"/>
      <c r="G26" s="161"/>
      <c r="H26" s="161"/>
      <c r="I26" s="161"/>
      <c r="J26" s="161"/>
      <c r="K26" s="162"/>
      <c r="L26" s="161" t="s">
        <v>77</v>
      </c>
      <c r="M26" s="161"/>
      <c r="N26" s="161"/>
      <c r="O26" s="161"/>
      <c r="P26" s="161"/>
      <c r="Q26" s="162"/>
      <c r="AF26"/>
    </row>
    <row r="27" spans="1:32" ht="30" customHeight="1">
      <c r="A27" s="170"/>
      <c r="B27" s="171"/>
      <c r="C27" s="171"/>
      <c r="D27" s="171"/>
      <c r="E27" s="171"/>
      <c r="F27" s="171"/>
      <c r="G27" s="171"/>
      <c r="H27" s="171"/>
      <c r="I27" s="171"/>
      <c r="J27" s="171"/>
      <c r="K27" s="172"/>
      <c r="L27" s="171"/>
      <c r="M27" s="171"/>
      <c r="N27" s="171"/>
      <c r="O27" s="171"/>
      <c r="P27" s="171"/>
      <c r="Q27" s="172"/>
    </row>
    <row r="28" spans="1:32" ht="30" customHeight="1">
      <c r="A28" s="170"/>
      <c r="B28" s="171"/>
      <c r="C28" s="171"/>
      <c r="D28" s="171"/>
      <c r="E28" s="171"/>
      <c r="F28" s="171"/>
      <c r="G28" s="171"/>
      <c r="H28" s="171"/>
      <c r="I28" s="171"/>
      <c r="J28" s="171"/>
      <c r="K28" s="172"/>
      <c r="L28" s="171"/>
      <c r="M28" s="171"/>
      <c r="N28" s="171"/>
      <c r="O28" s="171"/>
      <c r="P28" s="171"/>
      <c r="Q28" s="172"/>
    </row>
    <row r="29" spans="1:32" ht="30" customHeight="1">
      <c r="A29" s="170"/>
      <c r="B29" s="171"/>
      <c r="C29" s="171"/>
      <c r="D29" s="171"/>
      <c r="E29" s="171"/>
      <c r="F29" s="171"/>
      <c r="G29" s="171"/>
      <c r="H29" s="171"/>
      <c r="I29" s="171"/>
      <c r="J29" s="171"/>
      <c r="K29" s="172"/>
      <c r="L29" s="171"/>
      <c r="M29" s="171"/>
      <c r="N29" s="171"/>
      <c r="O29" s="171"/>
      <c r="P29" s="171"/>
      <c r="Q29" s="172"/>
    </row>
    <row r="30" spans="1:32" ht="30" customHeight="1">
      <c r="A30" s="170"/>
      <c r="B30" s="171"/>
      <c r="C30" s="171"/>
      <c r="D30" s="171"/>
      <c r="E30" s="171"/>
      <c r="F30" s="171"/>
      <c r="G30" s="171"/>
      <c r="H30" s="171"/>
      <c r="I30" s="171"/>
      <c r="J30" s="171"/>
      <c r="K30" s="172"/>
      <c r="L30" s="171"/>
      <c r="M30" s="171"/>
      <c r="N30" s="171"/>
      <c r="O30" s="171"/>
      <c r="P30" s="171"/>
      <c r="Q30" s="172"/>
    </row>
    <row r="31" spans="1:32" ht="30" customHeight="1">
      <c r="A31" s="170"/>
      <c r="B31" s="171"/>
      <c r="C31" s="171"/>
      <c r="D31" s="171"/>
      <c r="E31" s="171"/>
      <c r="F31" s="171"/>
      <c r="G31" s="171"/>
      <c r="H31" s="171"/>
      <c r="I31" s="171"/>
      <c r="J31" s="171"/>
      <c r="K31" s="172"/>
      <c r="L31" s="171"/>
      <c r="M31" s="171"/>
      <c r="N31" s="171"/>
      <c r="O31" s="171"/>
      <c r="P31" s="171"/>
      <c r="Q31" s="172"/>
    </row>
    <row r="32" spans="1:32" ht="30" customHeight="1">
      <c r="A32" s="170"/>
      <c r="B32" s="171"/>
      <c r="C32" s="171"/>
      <c r="D32" s="171"/>
      <c r="E32" s="171"/>
      <c r="F32" s="171"/>
      <c r="G32" s="171"/>
      <c r="H32" s="171"/>
      <c r="I32" s="171"/>
      <c r="J32" s="171"/>
      <c r="K32" s="172"/>
      <c r="L32" s="171"/>
      <c r="M32" s="171"/>
      <c r="N32" s="171"/>
      <c r="O32" s="171"/>
      <c r="P32" s="171"/>
      <c r="Q32" s="172"/>
    </row>
    <row r="33" spans="1:17" ht="30" customHeight="1">
      <c r="A33" s="170"/>
      <c r="B33" s="171"/>
      <c r="C33" s="171"/>
      <c r="D33" s="171"/>
      <c r="E33" s="171"/>
      <c r="F33" s="171"/>
      <c r="G33" s="171"/>
      <c r="H33" s="171"/>
      <c r="I33" s="171"/>
      <c r="J33" s="171"/>
      <c r="K33" s="172"/>
      <c r="L33" s="171"/>
      <c r="M33" s="171"/>
      <c r="N33" s="171"/>
      <c r="O33" s="171"/>
      <c r="P33" s="171"/>
      <c r="Q33" s="172"/>
    </row>
    <row r="34" spans="1:17" ht="30" customHeight="1">
      <c r="A34" s="170"/>
      <c r="B34" s="171"/>
      <c r="C34" s="171"/>
      <c r="D34" s="171"/>
      <c r="E34" s="171"/>
      <c r="F34" s="171"/>
      <c r="G34" s="171"/>
      <c r="H34" s="171"/>
      <c r="I34" s="171"/>
      <c r="J34" s="171"/>
      <c r="K34" s="172"/>
      <c r="L34" s="171"/>
      <c r="M34" s="171"/>
      <c r="N34" s="171"/>
      <c r="O34" s="171"/>
      <c r="P34" s="171"/>
      <c r="Q34" s="172"/>
    </row>
    <row r="35" spans="1:17" ht="30" customHeight="1">
      <c r="A35" s="170"/>
      <c r="B35" s="171"/>
      <c r="C35" s="171"/>
      <c r="D35" s="171"/>
      <c r="E35" s="171"/>
      <c r="F35" s="171"/>
      <c r="G35" s="171"/>
      <c r="H35" s="171"/>
      <c r="I35" s="171"/>
      <c r="J35" s="171"/>
      <c r="K35" s="172"/>
      <c r="L35" s="171"/>
      <c r="M35" s="171"/>
      <c r="N35" s="171"/>
      <c r="O35" s="171"/>
      <c r="P35" s="171"/>
      <c r="Q35" s="172"/>
    </row>
    <row r="36" spans="1:17" ht="30" customHeight="1">
      <c r="A36" s="170"/>
      <c r="B36" s="171"/>
      <c r="C36" s="171"/>
      <c r="D36" s="171"/>
      <c r="E36" s="171"/>
      <c r="F36" s="171"/>
      <c r="G36" s="171"/>
      <c r="H36" s="171"/>
      <c r="I36" s="171"/>
      <c r="J36" s="171"/>
      <c r="K36" s="172"/>
      <c r="L36" s="171"/>
      <c r="M36" s="171"/>
      <c r="N36" s="171"/>
      <c r="O36" s="171"/>
      <c r="P36" s="171"/>
      <c r="Q36" s="172"/>
    </row>
    <row r="37" spans="1:17" ht="30" customHeight="1">
      <c r="A37" s="170"/>
      <c r="B37" s="171"/>
      <c r="C37" s="171"/>
      <c r="D37" s="171"/>
      <c r="E37" s="171"/>
      <c r="F37" s="171"/>
      <c r="G37" s="171"/>
      <c r="H37" s="171"/>
      <c r="I37" s="171"/>
      <c r="J37" s="171"/>
      <c r="K37" s="172"/>
      <c r="L37" s="171"/>
      <c r="M37" s="171"/>
      <c r="N37" s="171"/>
      <c r="O37" s="171"/>
      <c r="P37" s="171"/>
      <c r="Q37" s="172"/>
    </row>
    <row r="38" spans="1:17" ht="30" customHeight="1">
      <c r="A38" s="170"/>
      <c r="B38" s="171"/>
      <c r="C38" s="171"/>
      <c r="D38" s="171"/>
      <c r="E38" s="171"/>
      <c r="F38" s="171"/>
      <c r="G38" s="171"/>
      <c r="H38" s="171"/>
      <c r="I38" s="171"/>
      <c r="J38" s="171"/>
      <c r="K38" s="172"/>
      <c r="L38" s="171"/>
      <c r="M38" s="171"/>
      <c r="N38" s="171"/>
      <c r="O38" s="171"/>
      <c r="P38" s="171"/>
      <c r="Q38" s="172"/>
    </row>
    <row r="39" spans="1:17" ht="30" customHeight="1">
      <c r="A39" s="170"/>
      <c r="B39" s="171"/>
      <c r="C39" s="171"/>
      <c r="D39" s="171"/>
      <c r="E39" s="171"/>
      <c r="F39" s="171"/>
      <c r="G39" s="171"/>
      <c r="H39" s="171"/>
      <c r="I39" s="171"/>
      <c r="J39" s="171"/>
      <c r="K39" s="172"/>
      <c r="L39" s="171"/>
      <c r="M39" s="171"/>
      <c r="N39" s="171"/>
      <c r="O39" s="171"/>
      <c r="P39" s="171"/>
      <c r="Q39" s="172"/>
    </row>
    <row r="40" spans="1:17" ht="30" customHeight="1">
      <c r="A40" s="170"/>
      <c r="B40" s="171"/>
      <c r="C40" s="171"/>
      <c r="D40" s="171"/>
      <c r="E40" s="171"/>
      <c r="F40" s="171"/>
      <c r="G40" s="171"/>
      <c r="H40" s="171"/>
      <c r="I40" s="171"/>
      <c r="J40" s="171"/>
      <c r="K40" s="172"/>
      <c r="L40" s="171"/>
      <c r="M40" s="171"/>
      <c r="N40" s="171"/>
      <c r="O40" s="171"/>
      <c r="P40" s="171"/>
      <c r="Q40" s="172"/>
    </row>
    <row r="41" spans="1:17" ht="30" customHeight="1">
      <c r="A41" s="170"/>
      <c r="B41" s="171"/>
      <c r="C41" s="171"/>
      <c r="D41" s="171"/>
      <c r="E41" s="171"/>
      <c r="F41" s="171"/>
      <c r="G41" s="171"/>
      <c r="H41" s="171"/>
      <c r="I41" s="171"/>
      <c r="J41" s="171"/>
      <c r="K41" s="172"/>
      <c r="L41" s="171"/>
      <c r="M41" s="171"/>
      <c r="N41" s="171"/>
      <c r="O41" s="171"/>
      <c r="P41" s="171"/>
      <c r="Q41" s="172"/>
    </row>
    <row r="42" spans="1:17" ht="30" customHeight="1">
      <c r="A42" s="170"/>
      <c r="B42" s="171"/>
      <c r="C42" s="171"/>
      <c r="D42" s="171"/>
      <c r="E42" s="171"/>
      <c r="F42" s="171"/>
      <c r="G42" s="171"/>
      <c r="H42" s="171"/>
      <c r="I42" s="171"/>
      <c r="J42" s="171"/>
      <c r="K42" s="172"/>
      <c r="L42" s="171"/>
      <c r="M42" s="171"/>
      <c r="N42" s="171"/>
      <c r="O42" s="171"/>
      <c r="P42" s="171"/>
      <c r="Q42" s="172"/>
    </row>
    <row r="43" spans="1:17" ht="30" customHeight="1">
      <c r="A43" s="170"/>
      <c r="B43" s="171"/>
      <c r="C43" s="171"/>
      <c r="D43" s="171"/>
      <c r="E43" s="171"/>
      <c r="F43" s="171"/>
      <c r="G43" s="171"/>
      <c r="H43" s="171"/>
      <c r="I43" s="171"/>
      <c r="J43" s="171"/>
      <c r="K43" s="172"/>
      <c r="L43" s="171"/>
      <c r="M43" s="171"/>
      <c r="N43" s="171"/>
      <c r="O43" s="171"/>
      <c r="P43" s="171"/>
      <c r="Q43" s="172"/>
    </row>
    <row r="44" spans="1:17" ht="30" customHeight="1">
      <c r="A44" s="170"/>
      <c r="B44" s="171"/>
      <c r="C44" s="171"/>
      <c r="D44" s="171"/>
      <c r="E44" s="171"/>
      <c r="F44" s="171"/>
      <c r="G44" s="171"/>
      <c r="H44" s="171"/>
      <c r="I44" s="171"/>
      <c r="J44" s="171"/>
      <c r="K44" s="172"/>
      <c r="L44" s="171"/>
      <c r="M44" s="171"/>
      <c r="N44" s="171"/>
      <c r="O44" s="171"/>
      <c r="P44" s="171"/>
      <c r="Q44" s="172"/>
    </row>
    <row r="45" spans="1:17" ht="30" customHeight="1">
      <c r="A45" s="170"/>
      <c r="B45" s="171"/>
      <c r="C45" s="171"/>
      <c r="D45" s="171"/>
      <c r="E45" s="171"/>
      <c r="F45" s="171"/>
      <c r="G45" s="171"/>
      <c r="H45" s="171"/>
      <c r="I45" s="171"/>
      <c r="J45" s="171"/>
      <c r="K45" s="172"/>
      <c r="L45" s="171"/>
      <c r="M45" s="171"/>
      <c r="N45" s="171"/>
      <c r="O45" s="171"/>
      <c r="P45" s="171"/>
      <c r="Q45" s="172"/>
    </row>
    <row r="46" spans="1:17" ht="30" customHeight="1">
      <c r="A46" s="170"/>
      <c r="B46" s="171"/>
      <c r="C46" s="171"/>
      <c r="D46" s="171"/>
      <c r="E46" s="171"/>
      <c r="F46" s="171"/>
      <c r="G46" s="171"/>
      <c r="H46" s="171"/>
      <c r="I46" s="171"/>
      <c r="J46" s="171"/>
      <c r="K46" s="172"/>
      <c r="L46" s="171"/>
      <c r="M46" s="171"/>
      <c r="N46" s="171"/>
      <c r="O46" s="171"/>
      <c r="P46" s="171"/>
      <c r="Q46" s="172"/>
    </row>
    <row r="47" spans="1:17" ht="30" customHeight="1">
      <c r="A47" s="170"/>
      <c r="B47" s="171"/>
      <c r="C47" s="171"/>
      <c r="D47" s="171"/>
      <c r="E47" s="171"/>
      <c r="F47" s="171"/>
      <c r="G47" s="171"/>
      <c r="H47" s="171"/>
      <c r="I47" s="171"/>
      <c r="J47" s="171"/>
      <c r="K47" s="172"/>
      <c r="L47" s="171"/>
      <c r="M47" s="171"/>
      <c r="N47" s="171"/>
      <c r="O47" s="171"/>
      <c r="P47" s="171"/>
      <c r="Q47" s="172"/>
    </row>
    <row r="48" spans="1:17" ht="30" customHeight="1">
      <c r="A48" s="170"/>
      <c r="B48" s="171"/>
      <c r="C48" s="171"/>
      <c r="D48" s="171"/>
      <c r="E48" s="171"/>
      <c r="F48" s="171"/>
      <c r="G48" s="171"/>
      <c r="H48" s="171"/>
      <c r="I48" s="171"/>
      <c r="J48" s="171"/>
      <c r="K48" s="172"/>
      <c r="L48" s="171"/>
      <c r="M48" s="171"/>
      <c r="N48" s="171"/>
      <c r="O48" s="171"/>
      <c r="P48" s="171"/>
      <c r="Q48" s="172"/>
    </row>
    <row r="49" spans="1:17" ht="30" customHeight="1">
      <c r="A49" s="170"/>
      <c r="B49" s="171"/>
      <c r="C49" s="171"/>
      <c r="D49" s="171"/>
      <c r="E49" s="171"/>
      <c r="F49" s="171"/>
      <c r="G49" s="171"/>
      <c r="H49" s="171"/>
      <c r="I49" s="171"/>
      <c r="J49" s="171"/>
      <c r="K49" s="172"/>
      <c r="L49" s="171"/>
      <c r="M49" s="171"/>
      <c r="N49" s="171"/>
      <c r="O49" s="171"/>
      <c r="P49" s="171"/>
      <c r="Q49" s="172"/>
    </row>
    <row r="50" spans="1:17" ht="15.75">
      <c r="A50" s="155" t="s">
        <v>78</v>
      </c>
      <c r="B50" s="155"/>
      <c r="C50" s="155"/>
      <c r="D50" s="155"/>
      <c r="E50" s="155"/>
      <c r="F50" s="155"/>
      <c r="G50" s="155"/>
      <c r="H50" s="155"/>
      <c r="I50" s="155"/>
      <c r="J50" s="155"/>
      <c r="K50" s="155"/>
    </row>
  </sheetData>
  <sheetProtection sheet="1" objects="1" scenarios="1" selectLockedCells="1"/>
  <mergeCells count="24">
    <mergeCell ref="A22:K22"/>
    <mergeCell ref="A50:K50"/>
    <mergeCell ref="N24:O24"/>
    <mergeCell ref="P24:Q24"/>
    <mergeCell ref="A26:K26"/>
    <mergeCell ref="L26:Q26"/>
    <mergeCell ref="A27:K49"/>
    <mergeCell ref="L27:Q49"/>
    <mergeCell ref="J23:K23"/>
    <mergeCell ref="L23:M23"/>
    <mergeCell ref="N23:O23"/>
    <mergeCell ref="P23:Q23"/>
    <mergeCell ref="A1:Q1"/>
    <mergeCell ref="A2:F2"/>
    <mergeCell ref="A3:Q3"/>
    <mergeCell ref="L4:N4"/>
    <mergeCell ref="O4:Q4"/>
    <mergeCell ref="A21:H21"/>
    <mergeCell ref="B5:D5"/>
    <mergeCell ref="M5:N5"/>
    <mergeCell ref="P5:Q5"/>
    <mergeCell ref="B6:D6"/>
    <mergeCell ref="L6:M6"/>
    <mergeCell ref="O6:P6"/>
  </mergeCells>
  <phoneticPr fontId="5"/>
  <conditionalFormatting sqref="A9:B20 D9:K20 M9:N20">
    <cfRule type="containsBlanks" dxfId="0" priority="1">
      <formula>LEN(TRIM(A9))=0</formula>
    </cfRule>
  </conditionalFormatting>
  <dataValidations count="1">
    <dataValidation type="list" allowBlank="1" showInputMessage="1" showErrorMessage="1" sqref="K9:K20" xr:uid="{3D502551-0EBB-4906-B014-16521C130542}">
      <formula1>"有,無"</formula1>
    </dataValidation>
  </dataValidations>
  <printOptions horizontalCentered="1"/>
  <pageMargins left="0.74803149606299213" right="0.47244094488188981" top="0.6692913385826772" bottom="0.35433070866141736" header="0.39370078740157483" footer="0.27559055118110237"/>
  <pageSetup paperSize="9" scale="52"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A84A792F-F007-41D0-847C-689DCAEC5D72}">
          <x14:formula1>
            <xm:f>'(参考)宿泊料等'!$I$2:$I$15</xm:f>
          </x14:formula1>
          <xm:sqref>I9:I20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5A57E-1A84-4D91-AC03-51C91FC5CE15}">
  <sheetPr>
    <tabColor rgb="FFFFFF00"/>
  </sheetPr>
  <dimension ref="A1:AI54"/>
  <sheetViews>
    <sheetView showZeros="0" tabSelected="1" workbookViewId="0">
      <selection activeCell="A6" sqref="A6"/>
    </sheetView>
  </sheetViews>
  <sheetFormatPr defaultColWidth="2.42578125" defaultRowHeight="15" customHeight="1"/>
  <cols>
    <col min="1" max="16384" width="2.42578125" style="109"/>
  </cols>
  <sheetData>
    <row r="1" spans="1:35" ht="15" customHeight="1">
      <c r="A1" s="179" t="s">
        <v>0</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row>
    <row r="2" spans="1:35" ht="15" customHeight="1">
      <c r="A2" s="179" t="s">
        <v>1</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row>
    <row r="4" spans="1:35" ht="15" customHeight="1">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row>
    <row r="5" spans="1:35" ht="1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row>
    <row r="6" spans="1:35" ht="15" customHeight="1">
      <c r="A6" s="180" t="s">
        <v>81</v>
      </c>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row>
    <row r="7" spans="1:35" ht="15"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row>
    <row r="8" spans="1:35" ht="15" customHeight="1">
      <c r="A8" s="180"/>
      <c r="B8" s="180"/>
      <c r="C8" s="180"/>
      <c r="D8" s="180"/>
      <c r="E8" s="180"/>
      <c r="F8" s="180"/>
      <c r="G8" s="180"/>
      <c r="H8" s="180"/>
      <c r="I8" s="180"/>
      <c r="J8" s="180"/>
      <c r="K8" s="180"/>
      <c r="L8" s="180"/>
      <c r="M8" s="180"/>
      <c r="N8" s="180"/>
      <c r="O8" s="180"/>
      <c r="P8" s="180"/>
      <c r="Q8" s="180"/>
      <c r="R8" s="180"/>
      <c r="S8" s="180"/>
      <c r="T8" s="180"/>
      <c r="U8" s="180"/>
      <c r="V8" s="180"/>
      <c r="W8" s="180"/>
      <c r="X8" s="180"/>
      <c r="Y8" s="180"/>
      <c r="Z8" s="180"/>
      <c r="AA8" s="180"/>
      <c r="AB8" s="180"/>
      <c r="AC8" s="180"/>
      <c r="AD8" s="180"/>
      <c r="AE8" s="180"/>
      <c r="AF8" s="180"/>
      <c r="AG8" s="180"/>
      <c r="AH8" s="180"/>
      <c r="AI8" s="180"/>
    </row>
    <row r="9" spans="1:35" ht="15" customHeight="1">
      <c r="A9" s="110"/>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row>
    <row r="10" spans="1:35" ht="15" customHeight="1">
      <c r="A10" s="110"/>
      <c r="B10" s="110"/>
      <c r="C10" s="110"/>
      <c r="D10" s="110"/>
      <c r="E10" s="110"/>
      <c r="F10" s="110"/>
      <c r="G10" s="110"/>
      <c r="H10" s="110"/>
      <c r="I10" s="110"/>
      <c r="J10" s="110"/>
      <c r="K10" s="110"/>
      <c r="L10" s="110"/>
      <c r="M10" s="110"/>
      <c r="N10" s="110"/>
      <c r="O10" s="110"/>
      <c r="P10" s="110"/>
      <c r="Q10" s="110"/>
      <c r="R10" s="110"/>
      <c r="S10" s="110"/>
      <c r="T10" s="181" t="s">
        <v>82</v>
      </c>
      <c r="U10" s="181"/>
      <c r="V10" s="181"/>
      <c r="W10" s="110"/>
      <c r="X10" s="110"/>
      <c r="Y10" s="110"/>
      <c r="Z10" s="110"/>
      <c r="AA10" s="110"/>
      <c r="AB10" s="110"/>
      <c r="AC10" s="110"/>
      <c r="AD10" s="110"/>
      <c r="AE10" s="110"/>
      <c r="AF10" s="110"/>
      <c r="AG10" s="110"/>
      <c r="AH10" s="110"/>
      <c r="AI10" s="110"/>
    </row>
    <row r="11" spans="1:35" ht="15" customHeight="1">
      <c r="A11" s="110"/>
      <c r="B11" s="110"/>
      <c r="C11" s="110"/>
      <c r="D11" s="110"/>
      <c r="E11" s="110"/>
      <c r="F11" s="110"/>
      <c r="G11" s="110"/>
      <c r="H11" s="110"/>
      <c r="I11" s="110"/>
      <c r="J11" s="110"/>
      <c r="K11" s="110"/>
      <c r="L11" s="110"/>
      <c r="M11" s="110"/>
      <c r="N11" s="110"/>
      <c r="O11" s="110"/>
      <c r="P11" s="110"/>
      <c r="Q11" s="110"/>
      <c r="R11" s="111"/>
      <c r="S11" s="111"/>
      <c r="T11" s="111"/>
      <c r="U11" s="175">
        <f>報告書!U8</f>
        <v>0</v>
      </c>
      <c r="V11" s="175"/>
      <c r="W11" s="175"/>
      <c r="X11" s="175"/>
      <c r="Y11" s="175"/>
      <c r="Z11" s="175"/>
      <c r="AA11" s="175"/>
      <c r="AB11" s="175"/>
      <c r="AC11" s="175"/>
      <c r="AD11" s="175"/>
      <c r="AE11" s="175"/>
      <c r="AF11" s="175"/>
      <c r="AG11" s="175"/>
      <c r="AH11" s="175"/>
      <c r="AI11" s="110"/>
    </row>
    <row r="12" spans="1:35" ht="15" customHeight="1">
      <c r="A12" s="110"/>
      <c r="B12" s="110"/>
      <c r="C12" s="110"/>
      <c r="D12" s="110"/>
      <c r="E12" s="110"/>
      <c r="F12" s="110"/>
      <c r="G12" s="110"/>
      <c r="H12" s="110"/>
      <c r="I12" s="110"/>
      <c r="J12" s="110"/>
      <c r="K12" s="110"/>
      <c r="L12" s="110"/>
      <c r="M12" s="110"/>
      <c r="N12" s="110"/>
      <c r="O12" s="110"/>
      <c r="P12" s="110"/>
      <c r="Q12" s="110"/>
      <c r="R12" s="111"/>
      <c r="S12" s="111"/>
      <c r="T12" s="111"/>
      <c r="U12" s="175">
        <f>報告書!U9</f>
        <v>0</v>
      </c>
      <c r="V12" s="175"/>
      <c r="W12" s="175"/>
      <c r="X12" s="175"/>
      <c r="Y12" s="175"/>
      <c r="Z12" s="175"/>
      <c r="AA12" s="175"/>
      <c r="AB12" s="175"/>
      <c r="AC12" s="175"/>
      <c r="AD12" s="175"/>
      <c r="AE12" s="175"/>
      <c r="AF12" s="175"/>
      <c r="AG12" s="175"/>
      <c r="AH12" s="175"/>
      <c r="AI12" s="110"/>
    </row>
    <row r="13" spans="1:35" ht="15" customHeight="1">
      <c r="A13" s="110"/>
      <c r="B13" s="110"/>
      <c r="C13" s="110"/>
      <c r="D13" s="110"/>
      <c r="E13" s="110"/>
      <c r="F13" s="110"/>
      <c r="G13" s="110"/>
      <c r="H13" s="110"/>
      <c r="I13" s="110"/>
      <c r="J13" s="110"/>
      <c r="K13" s="110"/>
      <c r="L13" s="110"/>
      <c r="M13" s="110"/>
      <c r="N13" s="110"/>
      <c r="O13" s="110"/>
      <c r="P13" s="110"/>
      <c r="Q13" s="110"/>
      <c r="R13" s="111"/>
      <c r="S13" s="111"/>
      <c r="T13" s="111"/>
      <c r="U13" s="175">
        <f>報告書!U10</f>
        <v>0</v>
      </c>
      <c r="V13" s="175"/>
      <c r="W13" s="175"/>
      <c r="X13" s="175"/>
      <c r="Y13" s="175"/>
      <c r="Z13" s="175"/>
      <c r="AA13" s="175"/>
      <c r="AB13" s="175"/>
      <c r="AC13" s="175"/>
      <c r="AD13" s="175"/>
      <c r="AE13" s="175"/>
      <c r="AF13" s="112"/>
      <c r="AG13" s="112" t="s">
        <v>83</v>
      </c>
      <c r="AH13" s="112"/>
      <c r="AI13" s="110"/>
    </row>
    <row r="14" spans="1:35" ht="15" customHeight="1">
      <c r="A14" s="110"/>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row>
    <row r="15" spans="1:35" ht="15" customHeight="1">
      <c r="A15" s="110"/>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row>
    <row r="16" spans="1:35" ht="15" customHeight="1">
      <c r="A16" s="110"/>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row>
    <row r="17" spans="1:35" ht="15" customHeight="1">
      <c r="A17" s="110"/>
      <c r="B17" s="176" t="s">
        <v>84</v>
      </c>
      <c r="C17" s="176"/>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10"/>
    </row>
    <row r="18" spans="1:35" ht="15" customHeight="1">
      <c r="A18" s="110"/>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10"/>
    </row>
    <row r="19" spans="1:35" ht="15" customHeight="1">
      <c r="A19" s="110"/>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10"/>
    </row>
    <row r="20" spans="1:35" ht="15" customHeight="1">
      <c r="A20" s="110"/>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10"/>
    </row>
    <row r="21" spans="1:35" ht="15" customHeight="1">
      <c r="A21" s="110"/>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10"/>
    </row>
    <row r="22" spans="1:35" ht="15" customHeight="1">
      <c r="A22" s="110"/>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10"/>
    </row>
    <row r="23" spans="1:35" ht="15" customHeight="1">
      <c r="A23" s="110"/>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10"/>
    </row>
    <row r="24" spans="1:35" ht="15" customHeight="1">
      <c r="A24" s="110"/>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row>
    <row r="25" spans="1:35" ht="15" customHeight="1">
      <c r="A25" s="110"/>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row>
    <row r="26" spans="1:35" ht="15" customHeight="1">
      <c r="A26" s="110"/>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row>
    <row r="27" spans="1:35" ht="15" customHeight="1">
      <c r="A27" s="110"/>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row>
    <row r="28" spans="1:35" ht="15" customHeight="1">
      <c r="A28" s="110"/>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row>
    <row r="29" spans="1:35" ht="15" customHeight="1">
      <c r="A29" s="110"/>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row>
    <row r="30" spans="1:35" ht="15" customHeight="1">
      <c r="A30" s="110"/>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row>
    <row r="31" spans="1:35" ht="15" customHeight="1">
      <c r="A31" s="110"/>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row>
    <row r="32" spans="1:35" ht="15" customHeight="1">
      <c r="A32" s="110"/>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row>
    <row r="33" spans="1:35" ht="15" customHeight="1">
      <c r="A33" s="110"/>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row>
    <row r="34" spans="1:35" ht="15" customHeight="1">
      <c r="A34" s="110"/>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row>
    <row r="35" spans="1:35" ht="15" customHeight="1">
      <c r="A35" s="110"/>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row>
    <row r="36" spans="1:35" ht="15" customHeight="1">
      <c r="A36" s="110"/>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row>
    <row r="37" spans="1:35" ht="15" customHeight="1">
      <c r="A37" s="110"/>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row>
    <row r="38" spans="1:35" ht="15" customHeight="1">
      <c r="A38" s="110"/>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row>
    <row r="39" spans="1:35" ht="15" customHeight="1">
      <c r="A39" s="110"/>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row>
    <row r="40" spans="1:35" ht="15" customHeight="1">
      <c r="A40" s="110"/>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row>
    <row r="51" spans="1:35" ht="22.5" customHeight="1">
      <c r="A51" s="177" t="s">
        <v>85</v>
      </c>
      <c r="B51" s="177"/>
      <c r="C51" s="177"/>
      <c r="D51" s="178" t="s">
        <v>86</v>
      </c>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row>
    <row r="52" spans="1:35" ht="13.5" customHeight="1">
      <c r="A52" s="177" t="s">
        <v>87</v>
      </c>
      <c r="B52" s="177"/>
      <c r="C52" s="177"/>
      <c r="D52" s="178" t="s">
        <v>88</v>
      </c>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178"/>
      <c r="AI52" s="178"/>
    </row>
    <row r="53" spans="1:35" ht="15" customHeight="1">
      <c r="A53" s="113"/>
      <c r="B53" s="113"/>
      <c r="C53" s="113"/>
      <c r="D53" s="178"/>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178"/>
      <c r="AH53" s="178"/>
      <c r="AI53" s="178"/>
    </row>
    <row r="54" spans="1:35" ht="15" customHeight="1">
      <c r="A54" s="114"/>
    </row>
  </sheetData>
  <sheetProtection sheet="1" objects="1" scenarios="1"/>
  <protectedRanges>
    <protectedRange sqref="B17:AH23" name="範囲1"/>
  </protectedRanges>
  <mergeCells count="12">
    <mergeCell ref="U12:AH12"/>
    <mergeCell ref="A1:AI1"/>
    <mergeCell ref="A2:AI2"/>
    <mergeCell ref="A6:AI8"/>
    <mergeCell ref="T10:V10"/>
    <mergeCell ref="U11:AH11"/>
    <mergeCell ref="U13:AE13"/>
    <mergeCell ref="B17:AH23"/>
    <mergeCell ref="A51:C51"/>
    <mergeCell ref="D51:AI51"/>
    <mergeCell ref="A52:C52"/>
    <mergeCell ref="D52:AI53"/>
  </mergeCells>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6C014-A21B-4333-917D-8AA686CFE214}">
  <sheetPr>
    <tabColor theme="0" tint="-0.499984740745262"/>
    <pageSetUpPr fitToPage="1"/>
  </sheetPr>
  <dimension ref="A1:I25"/>
  <sheetViews>
    <sheetView view="pageBreakPreview" zoomScaleNormal="100" zoomScaleSheetLayoutView="100" workbookViewId="0">
      <selection activeCell="E3" sqref="E3"/>
    </sheetView>
  </sheetViews>
  <sheetFormatPr defaultColWidth="9" defaultRowHeight="18.75"/>
  <cols>
    <col min="1" max="1" width="9" style="4" bestFit="1" customWidth="1"/>
    <col min="2" max="2" width="25.42578125" style="4" bestFit="1" customWidth="1"/>
    <col min="3" max="3" width="5.28515625" style="91" bestFit="1" customWidth="1"/>
    <col min="4" max="5" width="7.140625" style="4" bestFit="1" customWidth="1"/>
    <col min="6" max="8" width="6" style="4" bestFit="1" customWidth="1"/>
    <col min="9" max="9" width="13" style="4" bestFit="1" customWidth="1"/>
    <col min="10" max="16384" width="9" style="4"/>
  </cols>
  <sheetData>
    <row r="1" spans="1:9">
      <c r="A1" s="183" t="s">
        <v>89</v>
      </c>
      <c r="B1" s="183" t="s">
        <v>90</v>
      </c>
      <c r="C1" s="183" t="s">
        <v>91</v>
      </c>
      <c r="D1" s="182" t="s">
        <v>92</v>
      </c>
      <c r="E1" s="182"/>
      <c r="F1" s="182" t="s">
        <v>93</v>
      </c>
      <c r="G1" s="182"/>
      <c r="H1" s="182"/>
      <c r="I1" s="84" t="s">
        <v>94</v>
      </c>
    </row>
    <row r="2" spans="1:9">
      <c r="A2" s="183"/>
      <c r="B2" s="183"/>
      <c r="C2" s="183"/>
      <c r="D2" s="84" t="s">
        <v>94</v>
      </c>
      <c r="E2" s="84" t="s">
        <v>95</v>
      </c>
      <c r="F2" s="84" t="s">
        <v>71</v>
      </c>
      <c r="G2" s="84" t="s">
        <v>59</v>
      </c>
      <c r="H2" s="84" t="s">
        <v>96</v>
      </c>
      <c r="I2" s="84" t="s">
        <v>97</v>
      </c>
    </row>
    <row r="3" spans="1:9">
      <c r="A3" s="183" t="s">
        <v>98</v>
      </c>
      <c r="B3" s="85" t="s">
        <v>18</v>
      </c>
      <c r="C3" s="84" t="s">
        <v>99</v>
      </c>
      <c r="D3" s="86">
        <v>14800</v>
      </c>
      <c r="E3" s="86">
        <v>13300</v>
      </c>
      <c r="F3" s="86">
        <f>G3+H3</f>
        <v>3000</v>
      </c>
      <c r="G3" s="86">
        <v>2000</v>
      </c>
      <c r="H3" s="86">
        <v>1000</v>
      </c>
      <c r="I3" s="84" t="s">
        <v>100</v>
      </c>
    </row>
    <row r="4" spans="1:9">
      <c r="A4" s="183"/>
      <c r="B4" s="85" t="s">
        <v>101</v>
      </c>
      <c r="C4" s="84" t="s">
        <v>99</v>
      </c>
      <c r="D4" s="86">
        <v>14800</v>
      </c>
      <c r="E4" s="86">
        <v>13300</v>
      </c>
      <c r="F4" s="86">
        <f t="shared" ref="F4:F25" si="0">G4+H4</f>
        <v>3000</v>
      </c>
      <c r="G4" s="86">
        <v>2000</v>
      </c>
      <c r="H4" s="86">
        <v>1000</v>
      </c>
      <c r="I4" s="84" t="s">
        <v>102</v>
      </c>
    </row>
    <row r="5" spans="1:9">
      <c r="A5" s="183"/>
      <c r="B5" s="85" t="s">
        <v>103</v>
      </c>
      <c r="C5" s="84" t="s">
        <v>99</v>
      </c>
      <c r="D5" s="86">
        <v>14800</v>
      </c>
      <c r="E5" s="86">
        <v>13300</v>
      </c>
      <c r="F5" s="86">
        <f t="shared" si="0"/>
        <v>3000</v>
      </c>
      <c r="G5" s="86">
        <v>2000</v>
      </c>
      <c r="H5" s="86">
        <v>1000</v>
      </c>
      <c r="I5" s="84" t="s">
        <v>104</v>
      </c>
    </row>
    <row r="6" spans="1:9">
      <c r="A6" s="183"/>
      <c r="B6" s="85" t="s">
        <v>105</v>
      </c>
      <c r="C6" s="84" t="s">
        <v>99</v>
      </c>
      <c r="D6" s="86">
        <v>14800</v>
      </c>
      <c r="E6" s="86">
        <v>13300</v>
      </c>
      <c r="F6" s="86">
        <f t="shared" si="0"/>
        <v>3000</v>
      </c>
      <c r="G6" s="86">
        <v>2000</v>
      </c>
      <c r="H6" s="86">
        <v>1000</v>
      </c>
      <c r="I6" s="84" t="s">
        <v>106</v>
      </c>
    </row>
    <row r="7" spans="1:9">
      <c r="A7" s="183"/>
      <c r="B7" s="85" t="s">
        <v>107</v>
      </c>
      <c r="C7" s="84" t="s">
        <v>99</v>
      </c>
      <c r="D7" s="86">
        <v>14800</v>
      </c>
      <c r="E7" s="86">
        <v>13300</v>
      </c>
      <c r="F7" s="86">
        <f t="shared" si="0"/>
        <v>3000</v>
      </c>
      <c r="G7" s="86">
        <v>2000</v>
      </c>
      <c r="H7" s="86">
        <v>1000</v>
      </c>
      <c r="I7" s="84" t="s">
        <v>108</v>
      </c>
    </row>
    <row r="8" spans="1:9">
      <c r="A8" s="183"/>
      <c r="B8" s="85" t="s">
        <v>109</v>
      </c>
      <c r="C8" s="84" t="s">
        <v>99</v>
      </c>
      <c r="D8" s="86">
        <v>14800</v>
      </c>
      <c r="E8" s="86">
        <v>13300</v>
      </c>
      <c r="F8" s="86">
        <f t="shared" si="0"/>
        <v>3000</v>
      </c>
      <c r="G8" s="86">
        <v>2000</v>
      </c>
      <c r="H8" s="86">
        <v>1000</v>
      </c>
      <c r="I8" s="84" t="s">
        <v>110</v>
      </c>
    </row>
    <row r="9" spans="1:9">
      <c r="A9" s="184" t="s">
        <v>111</v>
      </c>
      <c r="B9" s="87" t="s">
        <v>112</v>
      </c>
      <c r="C9" s="88" t="s">
        <v>113</v>
      </c>
      <c r="D9" s="89">
        <v>13100</v>
      </c>
      <c r="E9" s="89">
        <v>11800</v>
      </c>
      <c r="F9" s="86">
        <f t="shared" si="0"/>
        <v>2600</v>
      </c>
      <c r="G9" s="89">
        <v>1700</v>
      </c>
      <c r="H9" s="89">
        <v>900</v>
      </c>
      <c r="I9" s="84" t="s">
        <v>114</v>
      </c>
    </row>
    <row r="10" spans="1:9">
      <c r="A10" s="184"/>
      <c r="B10" s="87" t="s">
        <v>115</v>
      </c>
      <c r="C10" s="88" t="s">
        <v>113</v>
      </c>
      <c r="D10" s="89">
        <v>13100</v>
      </c>
      <c r="E10" s="89">
        <v>11800</v>
      </c>
      <c r="F10" s="86">
        <f t="shared" si="0"/>
        <v>2600</v>
      </c>
      <c r="G10" s="89">
        <v>1700</v>
      </c>
      <c r="H10" s="89">
        <v>900</v>
      </c>
      <c r="I10" s="84" t="s">
        <v>116</v>
      </c>
    </row>
    <row r="11" spans="1:9">
      <c r="A11" s="184"/>
      <c r="B11" s="87" t="s">
        <v>117</v>
      </c>
      <c r="C11" s="88" t="s">
        <v>113</v>
      </c>
      <c r="D11" s="89">
        <v>13100</v>
      </c>
      <c r="E11" s="89">
        <v>11800</v>
      </c>
      <c r="F11" s="86">
        <f t="shared" si="0"/>
        <v>2600</v>
      </c>
      <c r="G11" s="89">
        <v>1700</v>
      </c>
      <c r="H11" s="89">
        <v>900</v>
      </c>
      <c r="I11" s="84" t="s">
        <v>118</v>
      </c>
    </row>
    <row r="12" spans="1:9">
      <c r="A12" s="184"/>
      <c r="B12" s="87" t="s">
        <v>119</v>
      </c>
      <c r="C12" s="88" t="s">
        <v>113</v>
      </c>
      <c r="D12" s="89">
        <v>13100</v>
      </c>
      <c r="E12" s="89">
        <v>11800</v>
      </c>
      <c r="F12" s="86">
        <f t="shared" si="0"/>
        <v>2600</v>
      </c>
      <c r="G12" s="89">
        <v>1700</v>
      </c>
      <c r="H12" s="89">
        <v>900</v>
      </c>
      <c r="I12" s="84" t="s">
        <v>120</v>
      </c>
    </row>
    <row r="13" spans="1:9">
      <c r="A13" s="184"/>
      <c r="B13" s="87" t="s">
        <v>121</v>
      </c>
      <c r="C13" s="88" t="s">
        <v>113</v>
      </c>
      <c r="D13" s="89">
        <v>13100</v>
      </c>
      <c r="E13" s="89">
        <v>11800</v>
      </c>
      <c r="F13" s="86">
        <f t="shared" si="0"/>
        <v>2600</v>
      </c>
      <c r="G13" s="89">
        <v>1700</v>
      </c>
      <c r="H13" s="89">
        <v>900</v>
      </c>
      <c r="I13" s="84" t="s">
        <v>122</v>
      </c>
    </row>
    <row r="14" spans="1:9">
      <c r="A14" s="184"/>
      <c r="B14" s="87" t="s">
        <v>123</v>
      </c>
      <c r="C14" s="88" t="s">
        <v>113</v>
      </c>
      <c r="D14" s="89">
        <v>13100</v>
      </c>
      <c r="E14" s="89">
        <v>11800</v>
      </c>
      <c r="F14" s="86">
        <f t="shared" si="0"/>
        <v>2600</v>
      </c>
      <c r="G14" s="89">
        <v>1700</v>
      </c>
      <c r="H14" s="89">
        <v>900</v>
      </c>
      <c r="I14" s="84" t="s">
        <v>124</v>
      </c>
    </row>
    <row r="15" spans="1:9">
      <c r="A15" s="184"/>
      <c r="B15" s="87" t="s">
        <v>125</v>
      </c>
      <c r="C15" s="88" t="s">
        <v>113</v>
      </c>
      <c r="D15" s="89">
        <v>13100</v>
      </c>
      <c r="E15" s="89">
        <v>11800</v>
      </c>
      <c r="F15" s="86">
        <f t="shared" si="0"/>
        <v>2600</v>
      </c>
      <c r="G15" s="89">
        <v>1700</v>
      </c>
      <c r="H15" s="89">
        <v>900</v>
      </c>
      <c r="I15" s="90" t="s">
        <v>69</v>
      </c>
    </row>
    <row r="16" spans="1:9">
      <c r="A16" s="185" t="s">
        <v>126</v>
      </c>
      <c r="B16" s="85" t="s">
        <v>127</v>
      </c>
      <c r="C16" s="84" t="s">
        <v>128</v>
      </c>
      <c r="D16" s="86">
        <v>10900</v>
      </c>
      <c r="E16" s="86">
        <v>9800</v>
      </c>
      <c r="F16" s="86">
        <f t="shared" si="0"/>
        <v>2200</v>
      </c>
      <c r="G16" s="86">
        <v>1500</v>
      </c>
      <c r="H16" s="86">
        <v>700</v>
      </c>
    </row>
    <row r="17" spans="1:8">
      <c r="A17" s="183"/>
      <c r="B17" s="85" t="s">
        <v>129</v>
      </c>
      <c r="C17" s="84" t="s">
        <v>128</v>
      </c>
      <c r="D17" s="86">
        <v>10900</v>
      </c>
      <c r="E17" s="86">
        <v>9800</v>
      </c>
      <c r="F17" s="86">
        <f t="shared" si="0"/>
        <v>2200</v>
      </c>
      <c r="G17" s="86">
        <v>1500</v>
      </c>
      <c r="H17" s="86">
        <v>700</v>
      </c>
    </row>
    <row r="18" spans="1:8">
      <c r="A18" s="183"/>
      <c r="B18" s="85" t="s">
        <v>130</v>
      </c>
      <c r="C18" s="84" t="s">
        <v>128</v>
      </c>
      <c r="D18" s="86">
        <v>10900</v>
      </c>
      <c r="E18" s="86">
        <v>9800</v>
      </c>
      <c r="F18" s="86">
        <f t="shared" si="0"/>
        <v>2200</v>
      </c>
      <c r="G18" s="86">
        <v>1500</v>
      </c>
      <c r="H18" s="86">
        <v>700</v>
      </c>
    </row>
    <row r="19" spans="1:8">
      <c r="A19" s="183"/>
      <c r="B19" s="85" t="s">
        <v>131</v>
      </c>
      <c r="C19" s="84" t="s">
        <v>128</v>
      </c>
      <c r="D19" s="86">
        <v>10900</v>
      </c>
      <c r="E19" s="86">
        <v>9800</v>
      </c>
      <c r="F19" s="86">
        <f t="shared" si="0"/>
        <v>2200</v>
      </c>
      <c r="G19" s="86">
        <v>1500</v>
      </c>
      <c r="H19" s="86">
        <v>700</v>
      </c>
    </row>
    <row r="20" spans="1:8">
      <c r="A20" s="183"/>
      <c r="B20" s="85" t="s">
        <v>132</v>
      </c>
      <c r="C20" s="84" t="s">
        <v>128</v>
      </c>
      <c r="D20" s="86">
        <v>10900</v>
      </c>
      <c r="E20" s="86">
        <v>9800</v>
      </c>
      <c r="F20" s="86">
        <f t="shared" si="0"/>
        <v>2200</v>
      </c>
      <c r="G20" s="86">
        <v>1500</v>
      </c>
      <c r="H20" s="86">
        <v>700</v>
      </c>
    </row>
    <row r="21" spans="1:8">
      <c r="A21" s="183"/>
      <c r="B21" s="85" t="s">
        <v>133</v>
      </c>
      <c r="C21" s="84" t="s">
        <v>128</v>
      </c>
      <c r="D21" s="86">
        <v>10900</v>
      </c>
      <c r="E21" s="86">
        <v>9800</v>
      </c>
      <c r="F21" s="86">
        <f t="shared" si="0"/>
        <v>2200</v>
      </c>
      <c r="G21" s="86">
        <v>1500</v>
      </c>
      <c r="H21" s="86">
        <v>700</v>
      </c>
    </row>
    <row r="22" spans="1:8">
      <c r="A22" s="184" t="s">
        <v>134</v>
      </c>
      <c r="B22" s="87" t="s">
        <v>135</v>
      </c>
      <c r="C22" s="88" t="s">
        <v>136</v>
      </c>
      <c r="D22" s="89">
        <v>8700</v>
      </c>
      <c r="E22" s="89">
        <v>7800</v>
      </c>
      <c r="F22" s="86">
        <f t="shared" si="0"/>
        <v>1700</v>
      </c>
      <c r="G22" s="89">
        <v>1100</v>
      </c>
      <c r="H22" s="89">
        <v>600</v>
      </c>
    </row>
    <row r="23" spans="1:8">
      <c r="A23" s="184"/>
      <c r="B23" s="87" t="s">
        <v>137</v>
      </c>
      <c r="C23" s="88" t="s">
        <v>136</v>
      </c>
      <c r="D23" s="89">
        <v>8700</v>
      </c>
      <c r="E23" s="89">
        <v>7800</v>
      </c>
      <c r="F23" s="86">
        <f t="shared" si="0"/>
        <v>1700</v>
      </c>
      <c r="G23" s="89">
        <v>1100</v>
      </c>
      <c r="H23" s="89">
        <v>600</v>
      </c>
    </row>
    <row r="24" spans="1:8">
      <c r="A24" s="184"/>
      <c r="B24" s="87" t="s">
        <v>138</v>
      </c>
      <c r="C24" s="88" t="s">
        <v>136</v>
      </c>
      <c r="D24" s="89">
        <v>8700</v>
      </c>
      <c r="E24" s="89">
        <v>7800</v>
      </c>
      <c r="F24" s="86">
        <f t="shared" si="0"/>
        <v>1700</v>
      </c>
      <c r="G24" s="89">
        <v>1100</v>
      </c>
      <c r="H24" s="89">
        <v>600</v>
      </c>
    </row>
    <row r="25" spans="1:8">
      <c r="A25" s="184"/>
      <c r="B25" s="87" t="s">
        <v>139</v>
      </c>
      <c r="C25" s="88" t="s">
        <v>136</v>
      </c>
      <c r="D25" s="89">
        <v>8700</v>
      </c>
      <c r="E25" s="89">
        <v>7800</v>
      </c>
      <c r="F25" s="86">
        <f t="shared" si="0"/>
        <v>1700</v>
      </c>
      <c r="G25" s="89">
        <v>1100</v>
      </c>
      <c r="H25" s="89">
        <v>600</v>
      </c>
    </row>
  </sheetData>
  <sheetProtection sheet="1" objects="1" scenarios="1" selectLockedCells="1" selectUnlockedCells="1"/>
  <mergeCells count="9">
    <mergeCell ref="F1:H1"/>
    <mergeCell ref="A3:A8"/>
    <mergeCell ref="A9:A15"/>
    <mergeCell ref="A16:A21"/>
    <mergeCell ref="A22:A25"/>
    <mergeCell ref="A1:A2"/>
    <mergeCell ref="B1:B2"/>
    <mergeCell ref="C1:C2"/>
    <mergeCell ref="D1:E1"/>
  </mergeCells>
  <phoneticPr fontId="5"/>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car_op1@d.frontier-di.co.jp</cp:lastModifiedBy>
  <cp:revision/>
  <dcterms:created xsi:type="dcterms:W3CDTF">2014-01-21T01:15:59Z</dcterms:created>
  <dcterms:modified xsi:type="dcterms:W3CDTF">2024-05-22T00:51:40Z</dcterms:modified>
  <cp:category/>
  <cp:contentStatus/>
</cp:coreProperties>
</file>