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9"/>
  <workbookPr filterPrivacy="1"/>
  <xr:revisionPtr revIDLastSave="0" documentId="13_ncr:1_{30287826-676E-48F1-824C-3CC476E7417C}" xr6:coauthVersionLast="47" xr6:coauthVersionMax="47" xr10:uidLastSave="{00000000-0000-0000-0000-000000000000}"/>
  <bookViews>
    <workbookView xWindow="0" yWindow="0" windowWidth="28800" windowHeight="12135" xr2:uid="{00000000-000D-0000-FFFF-FFFF00000000}"/>
  </bookViews>
  <sheets>
    <sheet name="様式２継続経費用（記載例）" sheetId="4" r:id="rId1"/>
    <sheet name="様式２継続経費用（申請用）" sheetId="5" r:id="rId2"/>
  </sheets>
  <definedNames>
    <definedName name="_xlnm.Print_Area" localSheetId="0">'様式２継続経費用（記載例）'!$A$1:$I$88</definedName>
    <definedName name="_xlnm.Print_Area" localSheetId="1">'様式２継続経費用（申請用）'!$A$1:$I$88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4" l="1"/>
  <c r="F34" i="5" l="1"/>
  <c r="G81" i="4" l="1"/>
  <c r="F51" i="4"/>
  <c r="F66" i="4"/>
  <c r="G81" i="5" l="1"/>
  <c r="F66" i="5"/>
  <c r="F51" i="5"/>
  <c r="G12" i="5" l="1"/>
  <c r="H12" i="5" s="1"/>
  <c r="F35" i="5"/>
  <c r="F32" i="5"/>
  <c r="F33" i="5"/>
  <c r="E36" i="5"/>
  <c r="D36" i="5"/>
  <c r="F33" i="4"/>
  <c r="F35" i="4"/>
  <c r="F32" i="4"/>
  <c r="E36" i="4"/>
  <c r="D36" i="4"/>
  <c r="G12" i="4"/>
  <c r="H12" i="4" s="1"/>
  <c r="G34" i="4" s="1"/>
  <c r="G56" i="5" l="1"/>
  <c r="G34" i="5"/>
  <c r="H80" i="4"/>
  <c r="H79" i="4"/>
  <c r="H78" i="4"/>
  <c r="H77" i="4"/>
  <c r="H76" i="4"/>
  <c r="H75" i="4"/>
  <c r="H74" i="4"/>
  <c r="H73" i="4"/>
  <c r="G65" i="4"/>
  <c r="G64" i="4"/>
  <c r="G63" i="4"/>
  <c r="G62" i="4"/>
  <c r="G61" i="4"/>
  <c r="G60" i="4"/>
  <c r="G59" i="4"/>
  <c r="G50" i="4"/>
  <c r="G49" i="4"/>
  <c r="G48" i="4"/>
  <c r="G47" i="4"/>
  <c r="G46" i="4"/>
  <c r="G45" i="4"/>
  <c r="H77" i="5"/>
  <c r="H73" i="5"/>
  <c r="G64" i="5"/>
  <c r="G60" i="5"/>
  <c r="G49" i="5"/>
  <c r="G45" i="5"/>
  <c r="H80" i="5"/>
  <c r="H76" i="5"/>
  <c r="G63" i="5"/>
  <c r="G59" i="5"/>
  <c r="G48" i="5"/>
  <c r="H79" i="5"/>
  <c r="H75" i="5"/>
  <c r="G62" i="5"/>
  <c r="G47" i="5"/>
  <c r="H78" i="5"/>
  <c r="H74" i="5"/>
  <c r="G65" i="5"/>
  <c r="G61" i="5"/>
  <c r="G50" i="5"/>
  <c r="G46" i="5"/>
  <c r="G43" i="4"/>
  <c r="G57" i="4"/>
  <c r="H72" i="4"/>
  <c r="G42" i="4"/>
  <c r="H71" i="4"/>
  <c r="G44" i="4"/>
  <c r="G58" i="4"/>
  <c r="G56" i="4"/>
  <c r="G41" i="4"/>
  <c r="G35" i="4"/>
  <c r="G33" i="5"/>
  <c r="G33" i="4"/>
  <c r="G32" i="5"/>
  <c r="G35" i="5"/>
  <c r="G32" i="4"/>
  <c r="G41" i="5"/>
  <c r="G42" i="5"/>
  <c r="H71" i="5"/>
  <c r="G44" i="5"/>
  <c r="G58" i="5"/>
  <c r="G43" i="5"/>
  <c r="G57" i="5"/>
  <c r="H72" i="5"/>
  <c r="F36" i="4"/>
  <c r="F36" i="5"/>
  <c r="G51" i="4" l="1"/>
  <c r="G66" i="4"/>
  <c r="H81" i="4"/>
  <c r="G66" i="5"/>
  <c r="G51" i="5"/>
  <c r="H81" i="5"/>
  <c r="G36" i="5"/>
  <c r="G36" i="4"/>
  <c r="D86" i="5" l="1"/>
  <c r="D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00000000-0006-0000-0100-000001000000}">
      <text>
        <r>
          <rPr>
            <b/>
            <sz val="9"/>
            <color indexed="81"/>
            <rFont val="游ゴシック"/>
            <family val="3"/>
            <charset val="128"/>
          </rPr>
          <t>法人名、事業所・施設名を記載ください。</t>
        </r>
      </text>
    </comment>
    <comment ref="A8" authorId="0" shapeId="0" xr:uid="{00000000-0006-0000-0100-000002000000}">
      <text>
        <r>
          <rPr>
            <b/>
            <sz val="9"/>
            <color indexed="81"/>
            <rFont val="游ゴシック"/>
            <family val="3"/>
            <charset val="128"/>
          </rPr>
          <t>西暦で入力</t>
        </r>
      </text>
    </comment>
    <comment ref="C12" authorId="0" shapeId="0" xr:uid="{00000000-0006-0000-0100-000003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C15" authorId="0" shapeId="0" xr:uid="{00000000-0006-0000-0100-000004000000}">
      <text>
        <r>
          <rPr>
            <b/>
            <sz val="9"/>
            <color indexed="81"/>
            <rFont val="游ゴシック"/>
            <family val="3"/>
            <charset val="128"/>
          </rPr>
          <t>・上記、※注）に該当する者のみ記載願います。
・必要に応じ適宜欄を追加してください。
・日付は西暦で入力してください。</t>
        </r>
      </text>
    </comment>
    <comment ref="E29" authorId="0" shapeId="0" xr:uid="{00000000-0006-0000-0100-000005000000}">
      <text>
        <r>
          <rPr>
            <b/>
            <sz val="9"/>
            <color indexed="81"/>
            <rFont val="游ゴシック"/>
            <family val="3"/>
            <charset val="128"/>
          </rPr>
          <t>基準上の必要数</t>
        </r>
      </text>
    </comment>
    <comment ref="G29" authorId="0" shapeId="0" xr:uid="{00000000-0006-0000-0100-000006000000}">
      <text>
        <r>
          <rPr>
            <b/>
            <sz val="9"/>
            <color indexed="81"/>
            <rFont val="游ゴシック"/>
            <family val="3"/>
            <charset val="128"/>
          </rPr>
          <t>申請時点における職員の常勤換算数</t>
        </r>
      </text>
    </comment>
    <comment ref="D31" authorId="0" shapeId="0" xr:uid="{00000000-0006-0000-0100-000007000000}">
      <text>
        <r>
          <rPr>
            <b/>
            <sz val="9"/>
            <color indexed="81"/>
            <rFont val="游ゴシック"/>
            <family val="3"/>
            <charset val="128"/>
          </rPr>
          <t>厚生労働省において実施する処遇改善加算等の計画書に記載の「賃金改善の見込額」を記載（数字のみ）。
※法人全体ではなく、申請する施設単体の金額を記載すること</t>
        </r>
      </text>
    </comment>
    <comment ref="E31" authorId="0" shapeId="0" xr:uid="{00000000-0006-0000-0100-000008000000}">
      <text>
        <r>
          <rPr>
            <b/>
            <sz val="9"/>
            <color indexed="81"/>
            <rFont val="游ゴシック"/>
            <family val="3"/>
            <charset val="128"/>
          </rPr>
          <t>厚生労働省において実施する
処遇改善加算等の計画書に記載の「処遇改善加算の見込額」を記載（数字のみ）。
※法人全体ではなく、申請する施設単体の金額を記載すること</t>
        </r>
      </text>
    </comment>
    <comment ref="E40" authorId="0" shapeId="0" xr:uid="{00000000-0006-0000-0100-000009000000}">
      <text>
        <r>
          <rPr>
            <b/>
            <sz val="9"/>
            <color indexed="81"/>
            <rFont val="游ゴシック"/>
            <family val="3"/>
            <charset val="128"/>
          </rPr>
          <t>令和７年３月までに納品される必要があります</t>
        </r>
      </text>
    </comment>
    <comment ref="F41" authorId="0" shapeId="0" xr:uid="{00000000-0006-0000-0100-00000A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F56" authorId="0" shapeId="0" xr:uid="{00000000-0006-0000-0100-00000B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F57" authorId="0" shapeId="0" xr:uid="{54062BFB-0B9B-4EDA-AE06-92B8648DCA3B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G71" authorId="0" shapeId="0" xr:uid="{00000000-0006-0000-0100-00000C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D85" authorId="0" shapeId="0" xr:uid="{00000000-0006-0000-0100-00000D000000}">
      <text>
        <r>
          <rPr>
            <b/>
            <sz val="9"/>
            <color indexed="81"/>
            <rFont val="游ゴシック"/>
            <family val="3"/>
            <charset val="128"/>
          </rPr>
          <t>設立年度や対象者入所日により、補助上限額が変更になります。
詳しくは公募要領をご覧ください。</t>
        </r>
      </text>
    </comment>
  </commentList>
</comments>
</file>

<file path=xl/sharedStrings.xml><?xml version="1.0" encoding="utf-8"?>
<sst xmlns="http://schemas.openxmlformats.org/spreadsheetml/2006/main" count="155" uniqueCount="86">
  <si>
    <t>【様式２－２】</t>
    <rPh sb="1" eb="3">
      <t>ヨウシキ</t>
    </rPh>
    <phoneticPr fontId="1"/>
  </si>
  <si>
    <r>
      <t>令和６年度　自動車事故被害者受入環境整備事業　「継続経費」に係る事業計画調書</t>
    </r>
    <r>
      <rPr>
        <sz val="14"/>
        <color rgb="FFFF0000"/>
        <rFont val="游ゴシック"/>
        <family val="3"/>
        <charset val="128"/>
      </rPr>
      <t>（記載例）</t>
    </r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ケイゾク</t>
    </rPh>
    <rPh sb="26" eb="28">
      <t>ケイヒ</t>
    </rPh>
    <rPh sb="30" eb="31">
      <t>カカ</t>
    </rPh>
    <rPh sb="32" eb="34">
      <t>ジギョウ</t>
    </rPh>
    <rPh sb="34" eb="36">
      <t>ケイカク</t>
    </rPh>
    <rPh sb="36" eb="38">
      <t>チョウショ</t>
    </rPh>
    <rPh sb="39" eb="42">
      <t>キサイレイ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</si>
  <si>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</si>
  <si>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事業者名（法人名）</t>
    <rPh sb="0" eb="3">
      <t>ジギョウシャ</t>
    </rPh>
    <rPh sb="3" eb="4">
      <t>メイ</t>
    </rPh>
    <rPh sb="5" eb="8">
      <t>ホウジンメイ</t>
    </rPh>
    <phoneticPr fontId="1"/>
  </si>
  <si>
    <t>○○法人○○会　</t>
    <rPh sb="2" eb="4">
      <t>ホウジン</t>
    </rPh>
    <rPh sb="6" eb="7">
      <t>カイ</t>
    </rPh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</si>
  <si>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</si>
  <si>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障害者支援施設●●寮</t>
    <rPh sb="0" eb="3">
      <t>ショウガイシャ</t>
    </rPh>
    <rPh sb="3" eb="5">
      <t>シエン</t>
    </rPh>
    <rPh sb="5" eb="7">
      <t>シセツ</t>
    </rPh>
    <phoneticPr fontId="1"/>
  </si>
  <si>
    <t>事業所所在地</t>
    <rPh sb="0" eb="3">
      <t>ジギョウショ</t>
    </rPh>
    <rPh sb="3" eb="6">
      <t>ショザイチ</t>
    </rPh>
    <phoneticPr fontId="1"/>
  </si>
  <si>
    <t>東京都○○区・・・</t>
    <rPh sb="0" eb="3">
      <t>トウキョウト</t>
    </rPh>
    <rPh sb="5" eb="6">
      <t>ク</t>
    </rPh>
    <phoneticPr fontId="1"/>
  </si>
  <si>
    <t>開設日</t>
    <rPh sb="0" eb="3">
      <t>カイセツビ</t>
    </rPh>
    <phoneticPr fontId="1"/>
  </si>
  <si>
    <t>１．入所者数</t>
    <rPh sb="2" eb="4">
      <t>ニュウショ</t>
    </rPh>
    <rPh sb="4" eb="5">
      <t>シャ</t>
    </rPh>
    <rPh sb="5" eb="6">
      <t>スウ</t>
    </rPh>
    <phoneticPr fontId="1"/>
  </si>
  <si>
    <t>定員(人)</t>
    <rPh sb="0" eb="2">
      <t>テイイン</t>
    </rPh>
    <rPh sb="3" eb="4">
      <t>ニン</t>
    </rPh>
    <phoneticPr fontId="1"/>
  </si>
  <si>
    <t>総入所者数（人）
（予定数含む）</t>
    <rPh sb="0" eb="1">
      <t>ソウ</t>
    </rPh>
    <rPh sb="1" eb="4">
      <t>ニュウショシャ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</si>
  <si>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theme="1"/>
        <rFont val="游ゴシック"/>
        <family val="3"/>
        <charset val="128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</si>
  <si>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</si>
  <si>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</si>
  <si>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游ゴシック"/>
        <family val="3"/>
        <charset val="128"/>
      </rPr>
      <t xml:space="preserve">介護料受給資格者及び自動車
</t>
    </r>
    <r>
      <rPr>
        <sz val="11"/>
        <color theme="1"/>
        <rFont val="游ゴシック"/>
        <family val="3"/>
        <charset val="128"/>
      </rPr>
      <t xml:space="preserve">    </t>
    </r>
    <r>
      <rPr>
        <u/>
        <sz val="11"/>
        <color theme="1"/>
        <rFont val="游ゴシック"/>
        <family val="3"/>
        <charset val="128"/>
      </rPr>
      <t>損害賠償保障法施行令別表第一第２級以上</t>
    </r>
    <r>
      <rPr>
        <sz val="11"/>
        <color theme="1"/>
        <rFont val="游ゴシック"/>
        <family val="3"/>
        <charset val="128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</si>
  <si>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</si>
  <si>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</si>
  <si>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入所年月日（予定日）</t>
    <rPh sb="0" eb="2">
      <t>ニュウショ</t>
    </rPh>
    <rPh sb="2" eb="5">
      <t>ネンガッピ</t>
    </rPh>
    <rPh sb="6" eb="9">
      <t>ヨテイビ</t>
    </rPh>
    <phoneticPr fontId="1"/>
  </si>
  <si>
    <t>①</t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</si>
  <si>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</si>
  <si>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②</t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</si>
  <si>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</si>
  <si>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③</t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</si>
  <si>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</si>
  <si>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</si>
  <si>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</si>
  <si>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</si>
  <si>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</si>
  <si>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</si>
  <si>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</si>
  <si>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</si>
  <si>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①賃金改善費</t>
    <rPh sb="2" eb="4">
      <t>チンギン</t>
    </rPh>
    <rPh sb="4" eb="7">
      <t>カイゼンヒ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</si>
  <si>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</si>
  <si>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</si>
  <si>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賃金改善費の総額(円)(1)</t>
    <rPh sb="0" eb="2">
      <t>チンギン</t>
    </rPh>
    <rPh sb="2" eb="5">
      <t>カイゼンヒ</t>
    </rPh>
    <rPh sb="6" eb="8">
      <t>ソウガク</t>
    </rPh>
    <rPh sb="9" eb="10">
      <t>エン</t>
    </rPh>
    <phoneticPr fontId="1"/>
  </si>
  <si>
    <t>処遇改善加算等の総額(円)(2)</t>
    <rPh sb="0" eb="2">
      <t>ショグウ</t>
    </rPh>
    <rPh sb="2" eb="4">
      <t>カイゼン</t>
    </rPh>
    <rPh sb="4" eb="6">
      <t>カサン</t>
    </rPh>
    <rPh sb="6" eb="7">
      <t>トウ</t>
    </rPh>
    <rPh sb="8" eb="10">
      <t>ソウガク</t>
    </rPh>
    <phoneticPr fontId="1"/>
  </si>
  <si>
    <t>左記（１）－（２）</t>
    <rPh sb="0" eb="2">
      <t>サキ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</si>
  <si>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</si>
  <si>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旧３加算（４・５月分）</t>
  </si>
  <si>
    <t>新加算６月以降分</t>
  </si>
  <si>
    <t>年度内に区分の変更がある場合</t>
  </si>
  <si>
    <t>加算未選定事業所用
処遇改善加算様式７の場合</t>
    <rPh sb="0" eb="5">
      <t>カサンミセンテイ</t>
    </rPh>
    <rPh sb="5" eb="8">
      <t>ジギョウショ</t>
    </rPh>
    <rPh sb="8" eb="9">
      <t>ヨウ</t>
    </rPh>
    <rPh sb="10" eb="16">
      <t>ショグウカイゼンカサン</t>
    </rPh>
    <rPh sb="16" eb="18">
      <t>ヨウシキ</t>
    </rPh>
    <rPh sb="20" eb="22">
      <t>バアイ</t>
    </rPh>
    <phoneticPr fontId="3"/>
  </si>
  <si>
    <t>合計</t>
    <rPh sb="0" eb="2">
      <t>ゴウケイ</t>
    </rPh>
    <phoneticPr fontId="1"/>
  </si>
  <si>
    <t>（注）厚生労働省において実施する提出済みの『令和６年度処遇改善加算様式』を参照し、
　　１．「賃金改善費の総額（円）（１）」は、申請する事業所名・サービス名の合算の処遇改善加算額に応じて記入してください。
　　２．　「処遇改善加算の見込額（円）（２）」は、「旧３加算（４・５月分）」、「新加算６月以降分」、「年度内に区分の変更がある場合」
　　の各個票に記載されている見込額のうち申請する事業所名・サービス名の合算を記入してください。
　　３．加算未選定事業所用処遇改善加算様式７を提出している事業者は４行目に記入してください。</t>
    <rPh sb="222" eb="227">
      <t>カサンミセンテイ</t>
    </rPh>
    <rPh sb="227" eb="230">
      <t>ジギョウショ</t>
    </rPh>
    <rPh sb="230" eb="231">
      <t>ヨウ</t>
    </rPh>
    <rPh sb="231" eb="239">
      <t>ショグウカイゼンカサンヨウシキ</t>
    </rPh>
    <rPh sb="241" eb="243">
      <t>テイシュツ</t>
    </rPh>
    <rPh sb="247" eb="250">
      <t>ジギョウシャ</t>
    </rPh>
    <rPh sb="252" eb="254">
      <t>ギョウメ</t>
    </rPh>
    <phoneticPr fontId="3"/>
  </si>
  <si>
    <t>　②入所施設支援費</t>
    <rPh sb="2" eb="4">
      <t>ニュウショ</t>
    </rPh>
    <rPh sb="4" eb="6">
      <t>シセツ</t>
    </rPh>
    <rPh sb="6" eb="9">
      <t>シエンヒ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</si>
  <si>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</si>
  <si>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数量</t>
    <rPh sb="0" eb="2">
      <t>スウリョウ</t>
    </rPh>
    <phoneticPr fontId="1"/>
  </si>
  <si>
    <t>納品予定日</t>
    <rPh sb="0" eb="2">
      <t>ノウヒン</t>
    </rPh>
    <rPh sb="2" eb="5">
      <t>ヨテイビ</t>
    </rPh>
    <phoneticPr fontId="1"/>
  </si>
  <si>
    <t>購入予定価格(税抜き：円)</t>
    <rPh sb="0" eb="2">
      <t>コウニュウ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</si>
  <si>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補助申請予定額(②)</t>
    <rPh sb="0" eb="2">
      <t>ホジョ</t>
    </rPh>
    <rPh sb="2" eb="4">
      <t>シンセイ</t>
    </rPh>
    <rPh sb="4" eb="7">
      <t>ヨテイガク</t>
    </rPh>
    <phoneticPr fontId="1"/>
  </si>
  <si>
    <t>介護用リフト</t>
    <rPh sb="0" eb="3">
      <t>カイゴヨウ</t>
    </rPh>
    <phoneticPr fontId="1"/>
  </si>
  <si>
    <t>１台</t>
    <rPh sb="1" eb="2">
      <t>ダイ</t>
    </rPh>
    <phoneticPr fontId="1"/>
  </si>
  <si>
    <t>令和６年○月予定</t>
    <rPh sb="0" eb="2">
      <t>レイワ</t>
    </rPh>
    <rPh sb="3" eb="4">
      <t>トシ</t>
    </rPh>
    <rPh sb="4" eb="5">
      <t>ヘイネン</t>
    </rPh>
    <rPh sb="5" eb="6">
      <t>ガツ</t>
    </rPh>
    <rPh sb="6" eb="8">
      <t>ヨテイ</t>
    </rPh>
    <phoneticPr fontId="1"/>
  </si>
  <si>
    <t>合　計</t>
    <rPh sb="0" eb="1">
      <t>ア</t>
    </rPh>
    <rPh sb="2" eb="3">
      <t>ケイ</t>
    </rPh>
    <phoneticPr fontId="1"/>
  </si>
  <si>
    <t>（注）１．数量は自動車事故による重度後遺障害者の入所者数（入所予定者含む）以下とします。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phoneticPr fontId="1"/>
  </si>
  <si>
    <t>　③求人情報発信費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</si>
  <si>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</si>
  <si>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開始予定日</t>
    <rPh sb="0" eb="2">
      <t>カイシ</t>
    </rPh>
    <rPh sb="2" eb="5">
      <t>ヨテイビ</t>
    </rPh>
    <phoneticPr fontId="1"/>
  </si>
  <si>
    <t>終了予定日</t>
    <rPh sb="0" eb="2">
      <t>シュウリョウ</t>
    </rPh>
    <rPh sb="2" eb="5">
      <t>ヨテイビ</t>
    </rPh>
    <phoneticPr fontId="3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</si>
  <si>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</si>
  <si>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</si>
  <si>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</si>
  <si>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パンフレットの作成</t>
    <rPh sb="7" eb="9">
      <t>サクセイ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</si>
  <si>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</si>
  <si>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④研修等経費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</si>
  <si>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</si>
  <si>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</si>
  <si>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受講開始予定日</t>
    <rPh sb="0" eb="2">
      <t>ジュコウ</t>
    </rPh>
    <rPh sb="2" eb="4">
      <t>カイシ</t>
    </rPh>
    <rPh sb="4" eb="7">
      <t>ヨテイビ</t>
    </rPh>
    <phoneticPr fontId="1"/>
  </si>
  <si>
    <t>受講終了予定日</t>
    <rPh sb="0" eb="2">
      <t>ジュコウ</t>
    </rPh>
    <rPh sb="2" eb="4">
      <t>シュウリョウ</t>
    </rPh>
    <rPh sb="4" eb="7">
      <t>ヨテイビ</t>
    </rPh>
    <phoneticPr fontId="3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</si>
  <si>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</si>
  <si>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</si>
  <si>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</si>
  <si>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</si>
  <si>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５．補助金申請予定額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</si>
  <si>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補助申請予定額（①＋②＋③＋④）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</si>
  <si>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（注）</t>
    <rPh sb="1" eb="2">
      <t>チュウ</t>
    </rPh>
    <phoneticPr fontId="3"/>
  </si>
  <si>
    <t>１．記入欄が不足する場合は、適宜追加してください。
２．金額はすべて税抜きでご入力ください。（税込みでの申請を希望する場合は事務局にご相談ください。）
３．予定日等は、令和６年４月１日から翌年３月３１日までとします。
４．各経費の算出根拠となる書類を添付してください。
５．必要に応じ、記載内容を証明する書類を添付してください。
６．費用については、障害福祉サービス等報酬と明確に区分してください。</t>
  </si>
  <si>
    <t>　　　　</t>
  </si>
  <si>
    <t>令和６年度　自動車事故被害者受入環境整備事業　「継続経費」に係る事業計画調書</t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ケイゾク</t>
    </rPh>
    <rPh sb="26" eb="28">
      <t>ケイヒ</t>
    </rPh>
    <rPh sb="30" eb="31">
      <t>カカ</t>
    </rPh>
    <rPh sb="32" eb="34">
      <t>ジギョウ</t>
    </rPh>
    <rPh sb="34" eb="36">
      <t>ケイカク</t>
    </rPh>
    <rPh sb="36" eb="38">
      <t>チョウショ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</si>
  <si>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游ゴシック"/>
        <family val="3"/>
        <charset val="128"/>
      </rPr>
      <t xml:space="preserve">介護料受給資格者及び自動車
</t>
    </r>
    <r>
      <rPr>
        <sz val="11"/>
        <color theme="1"/>
        <rFont val="游ゴシック"/>
        <family val="3"/>
        <charset val="128"/>
      </rPr>
      <t xml:space="preserve">   　　 </t>
    </r>
    <r>
      <rPr>
        <u/>
        <sz val="11"/>
        <color theme="1"/>
        <rFont val="游ゴシック"/>
        <family val="3"/>
        <charset val="128"/>
      </rPr>
      <t>損害賠償保障法施行令別表第一第２級以上</t>
    </r>
    <r>
      <rPr>
        <sz val="11"/>
        <color theme="1"/>
        <rFont val="游ゴシック"/>
        <family val="3"/>
        <charset val="128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5" eb="67">
      <t>バイショウ</t>
    </rPh>
    <rPh sb="67" eb="70">
      <t>ホショウホウ</t>
    </rPh>
    <rPh sb="70" eb="73">
      <t>セコウレイ</t>
    </rPh>
    <rPh sb="73" eb="75">
      <t>ベッピョウ</t>
    </rPh>
    <rPh sb="75" eb="77">
      <t>ダイイチ</t>
    </rPh>
    <rPh sb="77" eb="78">
      <t>ダイ</t>
    </rPh>
    <rPh sb="79" eb="80">
      <t>キュウ</t>
    </rPh>
    <rPh sb="80" eb="82">
      <t>イジョウ</t>
    </rPh>
    <rPh sb="83" eb="84">
      <t>サ</t>
    </rPh>
    <rPh sb="88" eb="91">
      <t>ショウガイシャ</t>
    </rPh>
    <rPh sb="91" eb="93">
      <t>テチョウ</t>
    </rPh>
    <rPh sb="94" eb="96">
      <t>トウキュウ</t>
    </rPh>
    <rPh sb="98" eb="99">
      <t>コト</t>
    </rPh>
    <rPh sb="106" eb="108">
      <t>チュウイ</t>
    </rPh>
    <rPh sb="108" eb="109">
      <t>ネガ</t>
    </rPh>
    <phoneticPr fontId="1"/>
  </si>
  <si>
    <t>必要人員配置人数：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</si>
  <si>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常勤換算後の数：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</si>
  <si>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（注）１．数量は自動車事故による重度後遺障害者の入所者数（入所予定者含む）以下とします。
　　　２．補助対象期間内に実施する必要があります。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</si>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</sst>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[$-411]ggge&quot;年&quot;m&quot;月&quot;d&quot;日&quot;;@"/>
    <numFmt numFmtId="178" formatCode="0_);[Red]\(0\)"/>
    <numFmt numFmtId="179" formatCode="0_ "/>
    <numFmt numFmtId="180" formatCode="[$-800411]ggge&quot;年&quot;m&quot;月&quot;d&quot;日&quot;;@"/>
  </numFmts>
  <fonts count="24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8.5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177" fontId="4" fillId="3" borderId="0" xfId="0" applyNumberFormat="1" applyFont="1" applyFill="1">
      <alignment vertical="center"/>
    </xf>
    <xf numFmtId="58" fontId="4" fillId="3" borderId="0" xfId="0" applyNumberFormat="1" applyFont="1" applyFill="1">
      <alignment vertical="center"/>
    </xf>
    <xf numFmtId="14" fontId="4" fillId="3" borderId="0" xfId="0" applyNumberFormat="1" applyFont="1" applyFill="1">
      <alignment vertical="center"/>
    </xf>
    <xf numFmtId="38" fontId="4" fillId="3" borderId="0" xfId="1" applyFont="1" applyFill="1">
      <alignment vertical="center"/>
    </xf>
    <xf numFmtId="178" fontId="4" fillId="3" borderId="0" xfId="0" applyNumberFormat="1" applyFont="1" applyFill="1">
      <alignment vertical="center"/>
    </xf>
    <xf numFmtId="0" fontId="4" fillId="3" borderId="0" xfId="0" applyFont="1" applyFill="1" applyAlignment="1">
      <alignment vertical="center" wrapText="1"/>
    </xf>
    <xf numFmtId="0" fontId="6" fillId="3" borderId="0" xfId="0" applyFont="1" applyFill="1">
      <alignment vertical="center"/>
    </xf>
    <xf numFmtId="0" fontId="4" fillId="3" borderId="0" xfId="0" applyFont="1" applyFill="1" applyAlignment="1">
      <alignment vertical="top"/>
    </xf>
    <xf numFmtId="0" fontId="7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7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9" fontId="8" fillId="2" borderId="1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right" vertical="center" wrapText="1"/>
    </xf>
    <xf numFmtId="0" fontId="15" fillId="3" borderId="5" xfId="0" applyFont="1" applyFill="1" applyBorder="1" applyAlignment="1">
      <alignment horizontal="right" vertical="center" wrapText="1"/>
    </xf>
    <xf numFmtId="0" fontId="15" fillId="3" borderId="6" xfId="0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3" borderId="1" xfId="0" applyFont="1" applyFill="1" applyBorder="1" applyAlignment="1">
      <alignment horizontal="right" vertical="center" shrinkToFit="1"/>
    </xf>
    <xf numFmtId="0" fontId="10" fillId="3" borderId="0" xfId="0" applyFont="1" applyFill="1" applyAlignment="1">
      <alignment horizontal="left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176" fontId="7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7" fillId="2" borderId="1" xfId="0" applyNumberFormat="1" applyFont="1" applyFill="1" applyBorder="1" applyAlignment="1">
      <alignment horizontal="right" vertical="center" shrinkToFit="1"/>
    </xf>
    <xf numFmtId="0" fontId="1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  <protection locked="0"/>
    </xf>
    <xf numFmtId="177" fontId="7" fillId="4" borderId="1" xfId="0" applyNumberFormat="1" applyFont="1" applyFill="1" applyBorder="1" applyAlignment="1" applyProtection="1">
      <alignment horizontal="right" vertical="center" shrinkToFit="1"/>
      <protection locked="0"/>
    </xf>
    <xf numFmtId="0" fontId="7" fillId="4" borderId="2" xfId="0" applyFont="1" applyFill="1" applyBorder="1" applyAlignment="1" applyProtection="1">
      <alignment horizontal="center" vertical="center" shrinkToFit="1"/>
      <protection locked="0"/>
    </xf>
    <xf numFmtId="177" fontId="7" fillId="4" borderId="2" xfId="0" applyNumberFormat="1" applyFont="1" applyFill="1" applyBorder="1" applyAlignment="1" applyProtection="1">
      <alignment horizontal="right" vertical="center" shrinkToFit="1"/>
      <protection locked="0"/>
    </xf>
    <xf numFmtId="176" fontId="7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7" fillId="4" borderId="2" xfId="0" applyFont="1" applyFill="1" applyBorder="1" applyAlignment="1" applyProtection="1">
      <alignment vertical="center" shrinkToFit="1"/>
      <protection locked="0"/>
    </xf>
    <xf numFmtId="177" fontId="7" fillId="4" borderId="2" xfId="0" applyNumberFormat="1" applyFont="1" applyFill="1" applyBorder="1" applyAlignment="1" applyProtection="1">
      <alignment vertical="center" shrinkToFit="1"/>
      <protection locked="0"/>
    </xf>
    <xf numFmtId="0" fontId="7" fillId="3" borderId="9" xfId="0" applyFont="1" applyFill="1" applyBorder="1">
      <alignment vertical="center"/>
    </xf>
    <xf numFmtId="176" fontId="7" fillId="2" borderId="8" xfId="0" applyNumberFormat="1" applyFont="1" applyFill="1" applyBorder="1">
      <alignment vertical="center"/>
    </xf>
    <xf numFmtId="0" fontId="15" fillId="4" borderId="2" xfId="0" applyFont="1" applyFill="1" applyBorder="1" applyAlignment="1" applyProtection="1">
      <alignment horizontal="center" vertical="center" wrapText="1" shrinkToFit="1"/>
      <protection locked="0"/>
    </xf>
    <xf numFmtId="176" fontId="7" fillId="2" borderId="1" xfId="0" applyNumberFormat="1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vertical="center" shrinkToFit="1"/>
      <protection locked="0"/>
    </xf>
    <xf numFmtId="0" fontId="7" fillId="4" borderId="1" xfId="0" applyFont="1" applyFill="1" applyBorder="1" applyAlignment="1" applyProtection="1">
      <alignment horizontal="right" vertical="center" shrinkToFit="1"/>
      <protection locked="0"/>
    </xf>
    <xf numFmtId="14" fontId="7" fillId="3" borderId="0" xfId="0" applyNumberFormat="1" applyFont="1" applyFill="1">
      <alignment vertical="center"/>
    </xf>
    <xf numFmtId="0" fontId="11" fillId="3" borderId="2" xfId="0" applyFont="1" applyFill="1" applyBorder="1">
      <alignment vertical="center"/>
    </xf>
    <xf numFmtId="179" fontId="7" fillId="3" borderId="0" xfId="0" applyNumberFormat="1" applyFont="1" applyFill="1">
      <alignment vertical="center"/>
    </xf>
    <xf numFmtId="176" fontId="7" fillId="3" borderId="0" xfId="0" applyNumberFormat="1" applyFont="1" applyFill="1">
      <alignment vertical="center"/>
    </xf>
    <xf numFmtId="0" fontId="17" fillId="3" borderId="0" xfId="0" applyFont="1" applyFill="1">
      <alignment vertical="center"/>
    </xf>
    <xf numFmtId="0" fontId="7" fillId="3" borderId="0" xfId="0" applyFont="1" applyFill="1" applyAlignment="1">
      <alignment horizontal="right" vertical="top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76" fontId="7" fillId="3" borderId="1" xfId="0" applyNumberFormat="1" applyFont="1" applyFill="1" applyBorder="1" applyAlignment="1">
      <alignment horizontal="right" vertical="center" shrinkToFit="1"/>
    </xf>
    <xf numFmtId="0" fontId="15" fillId="3" borderId="2" xfId="0" applyFont="1" applyFill="1" applyBorder="1" applyAlignment="1">
      <alignment horizontal="center" vertical="center" wrapText="1" shrinkToFit="1"/>
    </xf>
    <xf numFmtId="177" fontId="7" fillId="3" borderId="0" xfId="0" applyNumberFormat="1" applyFont="1" applyFill="1">
      <alignment vertical="center"/>
    </xf>
    <xf numFmtId="58" fontId="7" fillId="3" borderId="0" xfId="0" applyNumberFormat="1" applyFont="1" applyFill="1">
      <alignment vertical="center"/>
    </xf>
    <xf numFmtId="0" fontId="12" fillId="3" borderId="0" xfId="0" applyFont="1" applyFill="1" applyAlignment="1">
      <alignment horizontal="center" vertical="center"/>
    </xf>
    <xf numFmtId="178" fontId="7" fillId="3" borderId="0" xfId="0" applyNumberFormat="1" applyFont="1" applyFill="1">
      <alignment vertical="center"/>
    </xf>
    <xf numFmtId="38" fontId="7" fillId="3" borderId="0" xfId="1" applyFont="1" applyFill="1">
      <alignment vertical="center"/>
    </xf>
    <xf numFmtId="0" fontId="11" fillId="3" borderId="0" xfId="0" applyFont="1" applyFill="1">
      <alignment vertical="center"/>
    </xf>
    <xf numFmtId="0" fontId="7" fillId="3" borderId="0" xfId="0" applyFont="1" applyFill="1" applyAlignment="1">
      <alignment vertical="top"/>
    </xf>
    <xf numFmtId="176" fontId="7" fillId="0" borderId="1" xfId="0" applyNumberFormat="1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right" vertical="center" shrinkToFit="1"/>
      <protection locked="0"/>
    </xf>
    <xf numFmtId="0" fontId="15" fillId="0" borderId="2" xfId="0" applyFont="1" applyBorder="1" applyAlignment="1" applyProtection="1">
      <alignment horizontal="center" vertical="center" wrapText="1" shrinkToFit="1"/>
      <protection locked="0"/>
    </xf>
    <xf numFmtId="0" fontId="12" fillId="3" borderId="11" xfId="0" applyFont="1" applyFill="1" applyBorder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58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80" fontId="23" fillId="3" borderId="2" xfId="0" applyNumberFormat="1" applyFont="1" applyFill="1" applyBorder="1" applyAlignment="1">
      <alignment horizontal="center" vertical="center" shrinkToFit="1"/>
    </xf>
    <xf numFmtId="58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58" fontId="23" fillId="3" borderId="1" xfId="0" applyNumberFormat="1" applyFont="1" applyFill="1" applyBorder="1" applyAlignment="1">
      <alignment horizontal="center" vertical="center" shrinkToFit="1"/>
    </xf>
    <xf numFmtId="58" fontId="15" fillId="4" borderId="7" xfId="0" applyNumberFormat="1" applyFont="1" applyFill="1" applyBorder="1" applyAlignment="1" applyProtection="1">
      <alignment horizontal="center" vertical="center"/>
      <protection locked="0"/>
    </xf>
    <xf numFmtId="58" fontId="15" fillId="4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left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58" fontId="15" fillId="3" borderId="7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177" fontId="8" fillId="3" borderId="7" xfId="0" applyNumberFormat="1" applyFont="1" applyFill="1" applyBorder="1" applyAlignment="1">
      <alignment horizontal="left" vertical="center"/>
    </xf>
    <xf numFmtId="177" fontId="8" fillId="3" borderId="10" xfId="0" applyNumberFormat="1" applyFont="1" applyFill="1" applyBorder="1" applyAlignment="1">
      <alignment horizontal="left" vertical="center"/>
    </xf>
    <xf numFmtId="177" fontId="8" fillId="3" borderId="8" xfId="0" applyNumberFormat="1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left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8" xfId="0" applyFont="1" applyFill="1" applyBorder="1" applyAlignment="1">
      <alignment horizontal="left" vertical="center" shrinkToFit="1"/>
    </xf>
    <xf numFmtId="58" fontId="15" fillId="3" borderId="10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top" wrapText="1"/>
    </xf>
    <xf numFmtId="0" fontId="21" fillId="3" borderId="0" xfId="0" applyFont="1" applyFill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8" fillId="3" borderId="0" xfId="0" applyFont="1" applyFill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58" fontId="15" fillId="0" borderId="10" xfId="0" applyNumberFormat="1" applyFont="1" applyBorder="1" applyAlignment="1" applyProtection="1">
      <alignment horizontal="center" vertical="center"/>
      <protection locked="0"/>
    </xf>
    <xf numFmtId="58" fontId="15" fillId="0" borderId="8" xfId="0" applyNumberFormat="1" applyFont="1" applyBorder="1" applyAlignment="1" applyProtection="1">
      <alignment horizontal="center" vertical="center"/>
      <protection locked="0"/>
    </xf>
    <xf numFmtId="58" fontId="15" fillId="0" borderId="7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177" fontId="8" fillId="0" borderId="7" xfId="0" applyNumberFormat="1" applyFont="1" applyBorder="1" applyAlignment="1" applyProtection="1">
      <alignment horizontal="left" vertical="center"/>
      <protection locked="0"/>
    </xf>
    <xf numFmtId="177" fontId="8" fillId="0" borderId="10" xfId="0" applyNumberFormat="1" applyFont="1" applyBorder="1" applyAlignment="1" applyProtection="1">
      <alignment horizontal="left" vertical="center"/>
      <protection locked="0"/>
    </xf>
    <xf numFmtId="177" fontId="8" fillId="0" borderId="8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176" fontId="10" fillId="2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1184413</xdr:colOff>
      <xdr:row>9</xdr:row>
      <xdr:rowOff>165653</xdr:rowOff>
    </xdr:from>
    <xdr:to>
      <xdr:col>3</xdr:col>
      <xdr:colOff>1250673</xdr:colOff>
      <xdr:row>11</xdr:row>
      <xdr:rowOff>8282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2822713" y="2508803"/>
          <a:ext cx="66260" cy="5093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198783</xdr:colOff>
      <xdr:row>9</xdr:row>
      <xdr:rowOff>173935</xdr:rowOff>
    </xdr:from>
    <xdr:to>
      <xdr:col>4</xdr:col>
      <xdr:colOff>314739</xdr:colOff>
      <xdr:row>11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180108" y="2517085"/>
          <a:ext cx="115956" cy="50109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114300</xdr:rowOff>
    </xdr:to>
    <xdr:sp macro="" textlink="">
      <xdr:nvSpPr>
        <xdr:cNvPr id="3073" name="AutoShape 1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B0323215-DDD0-4368-896B-40B025810725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114300</xdr:rowOff>
    </xdr:to>
    <xdr:sp macro="" textlink="">
      <xdr:nvSpPr>
        <xdr:cNvPr id="3074" name="AutoShape 2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E62D273D-1699-4961-B52F-1D5FE5315A8E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92"/>
  <sheetViews>
    <sheetView tabSelected="1" view="pageBreakPreview" zoomScaleSheetLayoutView="100" workbookViewId="0">
      <selection activeCell="E29" sqref="E29"/>
    </sheetView>
  </sheetViews>
  <sheetFormatPr defaultColWidth="9" defaultRowHeight="13.5"/>
  <cols>
    <col min="1" max="2" width="3.75" style="1" customWidth="1"/>
    <col min="3" max="3" width="17.75" style="1" customWidth="1"/>
    <col min="4" max="8" width="17.625" style="1" customWidth="1"/>
    <col min="9" max="9" width="4.25" style="1" customWidth="1"/>
    <col min="10" max="10" width="12.375" style="1" customWidth="1"/>
    <col min="11" max="11" width="15.375" style="1" bestFit="1" customWidth="1"/>
    <col min="12" max="13" width="9" style="1"/>
    <col min="14" max="14" width="15.375" style="1" bestFit="1" customWidth="1"/>
    <col min="15" max="15" width="14.25" style="1" bestFit="1" customWidth="1"/>
    <col min="16" max="16384" width="9" style="1"/>
  </cols>
  <sheetData>
    <row r="1" spans="1:13" ht="20.25" customHeight="1">
      <c r="A1" s="11"/>
      <c r="B1" s="11"/>
      <c r="C1" s="11"/>
      <c r="D1" s="11"/>
      <c r="E1" s="11"/>
      <c r="F1" s="11"/>
      <c r="G1" s="11"/>
      <c r="H1" s="100" t="s">
        <v>0</v>
      </c>
      <c r="I1" s="100"/>
      <c r="J1" s="11"/>
      <c r="K1" s="11"/>
      <c r="L1" s="11"/>
      <c r="M1" s="11"/>
    </row>
    <row r="2" spans="1:13" ht="26.25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3"/>
      <c r="K2" s="11"/>
      <c r="L2" s="11"/>
      <c r="M2" s="11"/>
    </row>
    <row r="3" spans="1:13" ht="6" customHeight="1">
      <c r="A3" s="11"/>
      <c r="B3" s="11"/>
      <c r="C3" s="12"/>
      <c r="D3" s="12"/>
      <c r="E3" s="12"/>
      <c r="F3" s="12"/>
      <c r="G3" s="12"/>
      <c r="H3" s="12"/>
      <c r="I3" s="13"/>
      <c r="J3" s="13"/>
      <c r="K3" s="11"/>
      <c r="L3" s="11"/>
      <c r="M3" s="11"/>
    </row>
    <row r="4" spans="1:13" ht="18" customHeight="1">
      <c r="A4" s="11"/>
      <c r="B4" s="11"/>
      <c r="C4" s="11"/>
      <c r="D4" s="11"/>
      <c r="E4" s="11"/>
      <c r="F4" s="11"/>
      <c r="G4" s="11"/>
      <c r="H4" s="101" t="s">
        <v>2</v>
      </c>
      <c r="I4" s="101"/>
      <c r="J4" s="11"/>
      <c r="K4" s="11"/>
      <c r="L4" s="11"/>
      <c r="M4" s="11"/>
    </row>
    <row r="5" spans="1:13" ht="33" customHeight="1">
      <c r="A5" s="92" t="s">
        <v>3</v>
      </c>
      <c r="B5" s="92"/>
      <c r="C5" s="92"/>
      <c r="D5" s="102" t="s">
        <v>4</v>
      </c>
      <c r="E5" s="102"/>
      <c r="F5" s="102"/>
      <c r="G5" s="102"/>
      <c r="H5" s="102"/>
      <c r="I5" s="102"/>
      <c r="J5" s="11"/>
      <c r="K5" s="11"/>
      <c r="L5" s="11"/>
      <c r="M5" s="11"/>
    </row>
    <row r="6" spans="1:13" ht="33" customHeight="1">
      <c r="A6" s="92" t="s">
        <v>5</v>
      </c>
      <c r="B6" s="92"/>
      <c r="C6" s="92"/>
      <c r="D6" s="105" t="s">
        <v>6</v>
      </c>
      <c r="E6" s="106"/>
      <c r="F6" s="106"/>
      <c r="G6" s="106"/>
      <c r="H6" s="106"/>
      <c r="I6" s="107"/>
      <c r="J6" s="11"/>
      <c r="K6" s="11"/>
      <c r="L6" s="11"/>
      <c r="M6" s="11"/>
    </row>
    <row r="7" spans="1:13" ht="33" customHeight="1">
      <c r="A7" s="92" t="s">
        <v>7</v>
      </c>
      <c r="B7" s="92"/>
      <c r="C7" s="92"/>
      <c r="D7" s="103" t="s">
        <v>8</v>
      </c>
      <c r="E7" s="103"/>
      <c r="F7" s="103"/>
      <c r="G7" s="103"/>
      <c r="H7" s="103"/>
      <c r="I7" s="103"/>
      <c r="J7" s="11"/>
      <c r="K7" s="11"/>
      <c r="L7" s="11"/>
      <c r="M7" s="11"/>
    </row>
    <row r="8" spans="1:13" ht="33" customHeight="1">
      <c r="A8" s="92" t="s">
        <v>9</v>
      </c>
      <c r="B8" s="92"/>
      <c r="C8" s="92"/>
      <c r="D8" s="93">
        <v>36647</v>
      </c>
      <c r="E8" s="94"/>
      <c r="F8" s="94"/>
      <c r="G8" s="94"/>
      <c r="H8" s="94"/>
      <c r="I8" s="95"/>
      <c r="J8" s="11"/>
      <c r="K8" s="11"/>
      <c r="L8" s="11"/>
      <c r="M8" s="11"/>
    </row>
    <row r="9" spans="1:13" ht="20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22.5" customHeight="1">
      <c r="A10" s="96" t="s">
        <v>10</v>
      </c>
      <c r="B10" s="96"/>
      <c r="C10" s="96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34.5" customHeight="1">
      <c r="A11" s="11"/>
      <c r="B11" s="11"/>
      <c r="C11" s="14" t="s">
        <v>11</v>
      </c>
      <c r="D11" s="15" t="s">
        <v>12</v>
      </c>
      <c r="E11" s="97" t="s">
        <v>13</v>
      </c>
      <c r="F11" s="98"/>
      <c r="G11" s="16" t="s">
        <v>14</v>
      </c>
      <c r="H11" s="17" t="s">
        <v>15</v>
      </c>
      <c r="I11" s="11"/>
      <c r="J11" s="11"/>
      <c r="K11" s="11"/>
      <c r="L11" s="11"/>
      <c r="M11" s="11"/>
    </row>
    <row r="12" spans="1:13" ht="30" customHeight="1">
      <c r="A12" s="11"/>
      <c r="B12" s="11"/>
      <c r="C12" s="56">
        <v>15</v>
      </c>
      <c r="D12" s="56">
        <v>10</v>
      </c>
      <c r="E12" s="99">
        <v>3</v>
      </c>
      <c r="F12" s="99"/>
      <c r="G12" s="18">
        <f>E12/D12</f>
        <v>0.3</v>
      </c>
      <c r="H12" s="18" t="str">
        <f>IF(G12&gt;=50%,"100％","50％")</f>
        <v>50％</v>
      </c>
      <c r="I12" s="11"/>
      <c r="J12" s="11"/>
      <c r="K12" s="11"/>
      <c r="L12" s="11"/>
      <c r="M12" s="11"/>
    </row>
    <row r="13" spans="1:13" ht="33.75" customHeight="1">
      <c r="A13" s="11"/>
      <c r="B13" s="11"/>
      <c r="C13" s="83" t="s">
        <v>16</v>
      </c>
      <c r="D13" s="83"/>
      <c r="E13" s="83"/>
      <c r="F13" s="83"/>
      <c r="G13" s="83"/>
      <c r="H13" s="83"/>
      <c r="I13" s="83"/>
      <c r="J13" s="11"/>
      <c r="K13" s="11"/>
      <c r="L13" s="11"/>
      <c r="M13" s="11"/>
    </row>
    <row r="14" spans="1:13" ht="15" customHeight="1">
      <c r="A14" s="11"/>
      <c r="B14" s="11"/>
      <c r="C14" s="19"/>
      <c r="D14" s="19"/>
      <c r="E14" s="20"/>
      <c r="F14" s="20"/>
      <c r="G14" s="20"/>
      <c r="H14" s="20"/>
      <c r="I14" s="11"/>
      <c r="J14" s="11"/>
      <c r="K14" s="11"/>
      <c r="L14" s="11"/>
      <c r="M14" s="11"/>
    </row>
    <row r="15" spans="1:13" ht="30" customHeight="1">
      <c r="A15" s="11"/>
      <c r="B15" s="11"/>
      <c r="C15" s="21" t="s">
        <v>17</v>
      </c>
      <c r="D15" s="84" t="s">
        <v>18</v>
      </c>
      <c r="E15" s="85"/>
      <c r="F15" s="86" t="s">
        <v>19</v>
      </c>
      <c r="G15" s="87"/>
      <c r="H15" s="11"/>
      <c r="I15" s="11"/>
      <c r="J15" s="11"/>
      <c r="K15" s="11"/>
      <c r="L15" s="11"/>
      <c r="M15" s="11"/>
    </row>
    <row r="16" spans="1:13" ht="24.75" customHeight="1">
      <c r="A16" s="11"/>
      <c r="B16" s="11"/>
      <c r="C16" s="23" t="s">
        <v>20</v>
      </c>
      <c r="D16" s="88" t="s">
        <v>21</v>
      </c>
      <c r="E16" s="89"/>
      <c r="F16" s="90">
        <v>35065</v>
      </c>
      <c r="G16" s="91"/>
      <c r="H16" s="11"/>
      <c r="I16" s="11"/>
      <c r="J16" s="11"/>
      <c r="K16" s="11"/>
      <c r="L16" s="11"/>
      <c r="M16" s="11"/>
    </row>
    <row r="17" spans="1:15" ht="24.75" customHeight="1">
      <c r="A17" s="11"/>
      <c r="B17" s="11"/>
      <c r="C17" s="23" t="s">
        <v>22</v>
      </c>
      <c r="D17" s="88" t="s">
        <v>23</v>
      </c>
      <c r="E17" s="89"/>
      <c r="F17" s="90">
        <v>36526</v>
      </c>
      <c r="G17" s="91"/>
      <c r="H17" s="11"/>
      <c r="I17" s="11"/>
      <c r="J17" s="11"/>
      <c r="K17" s="11"/>
      <c r="L17" s="11"/>
      <c r="M17" s="11"/>
    </row>
    <row r="18" spans="1:15" ht="24.75" customHeight="1">
      <c r="A18" s="11"/>
      <c r="B18" s="11"/>
      <c r="C18" s="23" t="s">
        <v>24</v>
      </c>
      <c r="D18" s="108">
        <v>43952</v>
      </c>
      <c r="E18" s="89"/>
      <c r="F18" s="90">
        <v>40422</v>
      </c>
      <c r="G18" s="91"/>
      <c r="H18" s="11"/>
      <c r="I18" s="11"/>
      <c r="J18" s="11"/>
      <c r="K18" s="11"/>
      <c r="L18" s="11"/>
      <c r="M18" s="11"/>
      <c r="O18" s="3"/>
    </row>
    <row r="19" spans="1:15" ht="24.75" customHeight="1">
      <c r="A19" s="11"/>
      <c r="B19" s="11"/>
      <c r="C19" s="23" t="s">
        <v>25</v>
      </c>
      <c r="D19" s="81"/>
      <c r="E19" s="82"/>
      <c r="F19" s="81"/>
      <c r="G19" s="82"/>
      <c r="H19" s="11"/>
      <c r="I19" s="11"/>
      <c r="J19" s="11"/>
      <c r="K19" s="11"/>
      <c r="L19" s="11"/>
      <c r="M19" s="11"/>
    </row>
    <row r="20" spans="1:15" ht="24.75" customHeight="1">
      <c r="A20" s="11"/>
      <c r="B20" s="11"/>
      <c r="C20" s="23" t="s">
        <v>26</v>
      </c>
      <c r="D20" s="81"/>
      <c r="E20" s="82"/>
      <c r="F20" s="81"/>
      <c r="G20" s="82"/>
      <c r="H20" s="11"/>
      <c r="I20" s="11"/>
      <c r="J20" s="11"/>
      <c r="K20" s="11"/>
      <c r="L20" s="11"/>
      <c r="M20" s="11"/>
    </row>
    <row r="21" spans="1:15" ht="24.75" customHeight="1">
      <c r="A21" s="11"/>
      <c r="B21" s="11"/>
      <c r="C21" s="23" t="s">
        <v>27</v>
      </c>
      <c r="D21" s="81"/>
      <c r="E21" s="82"/>
      <c r="F21" s="81"/>
      <c r="G21" s="82"/>
      <c r="H21" s="11"/>
      <c r="I21" s="11"/>
      <c r="J21" s="11"/>
      <c r="K21" s="11"/>
      <c r="L21" s="11"/>
      <c r="M21" s="11"/>
      <c r="O21" s="3"/>
    </row>
    <row r="22" spans="1:15" ht="24.75" customHeight="1">
      <c r="A22" s="11"/>
      <c r="B22" s="11"/>
      <c r="C22" s="23" t="s">
        <v>28</v>
      </c>
      <c r="D22" s="81"/>
      <c r="E22" s="82"/>
      <c r="F22" s="81"/>
      <c r="G22" s="82"/>
      <c r="H22" s="11"/>
      <c r="I22" s="11"/>
      <c r="J22" s="11"/>
      <c r="K22" s="11"/>
      <c r="L22" s="11"/>
      <c r="M22" s="11"/>
    </row>
    <row r="23" spans="1:15" ht="24.75" customHeight="1">
      <c r="A23" s="11"/>
      <c r="B23" s="11"/>
      <c r="C23" s="23" t="s">
        <v>29</v>
      </c>
      <c r="D23" s="81"/>
      <c r="E23" s="82"/>
      <c r="F23" s="81"/>
      <c r="G23" s="82"/>
      <c r="H23" s="11"/>
      <c r="I23" s="11"/>
      <c r="J23" s="11"/>
      <c r="K23" s="11"/>
      <c r="L23" s="11"/>
      <c r="M23" s="11"/>
    </row>
    <row r="24" spans="1:15" ht="24.75" customHeight="1">
      <c r="A24" s="11"/>
      <c r="B24" s="11"/>
      <c r="C24" s="23" t="s">
        <v>30</v>
      </c>
      <c r="D24" s="81"/>
      <c r="E24" s="82"/>
      <c r="F24" s="81"/>
      <c r="G24" s="82"/>
      <c r="H24" s="11"/>
      <c r="I24" s="11"/>
      <c r="J24" s="11"/>
      <c r="K24" s="11"/>
      <c r="L24" s="11"/>
      <c r="M24" s="11"/>
      <c r="O24" s="3"/>
    </row>
    <row r="25" spans="1:15" ht="24.75" customHeight="1">
      <c r="A25" s="11"/>
      <c r="B25" s="11"/>
      <c r="C25" s="24" t="s">
        <v>31</v>
      </c>
      <c r="D25" s="81"/>
      <c r="E25" s="82"/>
      <c r="F25" s="81"/>
      <c r="G25" s="82"/>
      <c r="H25" s="11"/>
      <c r="I25" s="11"/>
      <c r="J25" s="11"/>
      <c r="K25" s="11"/>
      <c r="L25" s="11"/>
      <c r="M25" s="11"/>
    </row>
    <row r="26" spans="1:15" ht="1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5" ht="1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5" ht="20.25" customHeight="1">
      <c r="A28" s="96" t="s">
        <v>32</v>
      </c>
      <c r="B28" s="96"/>
      <c r="C28" s="96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5" ht="20.25" customHeight="1">
      <c r="A29" s="96" t="s">
        <v>33</v>
      </c>
      <c r="B29" s="96"/>
      <c r="C29" s="96"/>
      <c r="D29" s="26" t="s">
        <v>34</v>
      </c>
      <c r="E29" s="57"/>
      <c r="F29" s="26" t="s">
        <v>35</v>
      </c>
      <c r="G29" s="57"/>
      <c r="H29" s="11"/>
      <c r="I29" s="11"/>
      <c r="J29" s="11"/>
      <c r="K29" s="11"/>
      <c r="L29" s="11"/>
      <c r="M29" s="11"/>
    </row>
    <row r="30" spans="1:15" ht="9" customHeight="1">
      <c r="A30" s="27"/>
      <c r="B30" s="27"/>
      <c r="C30" s="27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5" ht="24.75" customHeight="1">
      <c r="A31" s="11"/>
      <c r="B31" s="11"/>
      <c r="C31" s="11"/>
      <c r="D31" s="28" t="s">
        <v>36</v>
      </c>
      <c r="E31" s="28" t="s">
        <v>37</v>
      </c>
      <c r="F31" s="29" t="s">
        <v>38</v>
      </c>
      <c r="G31" s="29" t="s">
        <v>39</v>
      </c>
      <c r="H31" s="11"/>
      <c r="I31" s="11"/>
      <c r="J31" s="11"/>
      <c r="K31" s="11"/>
      <c r="L31" s="11"/>
      <c r="M31" s="11"/>
    </row>
    <row r="32" spans="1:15" ht="24.75" customHeight="1">
      <c r="A32" s="11"/>
      <c r="B32" s="11"/>
      <c r="C32" s="73" t="s">
        <v>40</v>
      </c>
      <c r="D32" s="58">
        <v>40000000</v>
      </c>
      <c r="E32" s="58">
        <v>9000000</v>
      </c>
      <c r="F32" s="31">
        <f>D32-E32</f>
        <v>31000000</v>
      </c>
      <c r="G32" s="31">
        <f>F32*$H$12</f>
        <v>15500000</v>
      </c>
      <c r="H32" s="11"/>
      <c r="I32" s="11"/>
      <c r="J32" s="11"/>
      <c r="K32" s="11"/>
      <c r="L32" s="11"/>
      <c r="M32" s="11"/>
    </row>
    <row r="33" spans="1:13" ht="24.75" customHeight="1">
      <c r="A33" s="11"/>
      <c r="B33" s="11"/>
      <c r="C33" s="74" t="s">
        <v>41</v>
      </c>
      <c r="D33" s="58">
        <v>10000000</v>
      </c>
      <c r="E33" s="58">
        <v>9000000</v>
      </c>
      <c r="F33" s="31">
        <f t="shared" ref="F33:F35" si="0">D33-E33</f>
        <v>1000000</v>
      </c>
      <c r="G33" s="31">
        <f t="shared" ref="G33:G35" si="1">F33*$H$12</f>
        <v>500000</v>
      </c>
      <c r="H33" s="11"/>
      <c r="I33" s="11"/>
      <c r="J33" s="11"/>
      <c r="K33" s="11"/>
      <c r="L33" s="11"/>
      <c r="M33" s="11"/>
    </row>
    <row r="34" spans="1:13" ht="24.75" customHeight="1">
      <c r="A34" s="11"/>
      <c r="B34" s="11"/>
      <c r="C34" s="74" t="s">
        <v>42</v>
      </c>
      <c r="D34" s="36"/>
      <c r="E34" s="36"/>
      <c r="F34" s="31">
        <f t="shared" ref="F34" si="2">D34-E34</f>
        <v>0</v>
      </c>
      <c r="G34" s="31">
        <f t="shared" ref="G34" si="3">F34*$H$12</f>
        <v>0</v>
      </c>
      <c r="H34" s="11"/>
      <c r="I34" s="11"/>
      <c r="J34" s="11"/>
      <c r="K34" s="11"/>
      <c r="L34" s="11"/>
      <c r="M34" s="11"/>
    </row>
    <row r="35" spans="1:13" ht="24.75" customHeight="1">
      <c r="A35" s="11"/>
      <c r="B35" s="11"/>
      <c r="C35" s="74" t="s">
        <v>43</v>
      </c>
      <c r="D35" s="36"/>
      <c r="E35" s="36"/>
      <c r="F35" s="31">
        <f t="shared" si="0"/>
        <v>0</v>
      </c>
      <c r="G35" s="31">
        <f t="shared" si="1"/>
        <v>0</v>
      </c>
      <c r="H35" s="11"/>
      <c r="I35" s="11"/>
      <c r="J35" s="11"/>
      <c r="K35" s="11"/>
      <c r="L35" s="11"/>
      <c r="M35" s="11"/>
    </row>
    <row r="36" spans="1:13" ht="24.75" customHeight="1">
      <c r="A36" s="11"/>
      <c r="B36" s="11"/>
      <c r="C36" s="33" t="s">
        <v>44</v>
      </c>
      <c r="D36" s="34">
        <f>SUM(D32:D35)</f>
        <v>50000000</v>
      </c>
      <c r="E36" s="34">
        <f t="shared" ref="E36:G36" si="4">SUM(E32:E35)</f>
        <v>18000000</v>
      </c>
      <c r="F36" s="34">
        <f t="shared" si="4"/>
        <v>32000000</v>
      </c>
      <c r="G36" s="34">
        <f t="shared" si="4"/>
        <v>16000000</v>
      </c>
      <c r="H36" s="11"/>
      <c r="I36" s="11"/>
      <c r="J36" s="11"/>
      <c r="K36" s="11"/>
      <c r="L36" s="11"/>
      <c r="M36" s="11"/>
    </row>
    <row r="37" spans="1:13" ht="96.75" customHeight="1">
      <c r="A37" s="11"/>
      <c r="B37" s="11"/>
      <c r="C37" s="109" t="s">
        <v>45</v>
      </c>
      <c r="D37" s="110"/>
      <c r="E37" s="110"/>
      <c r="F37" s="110"/>
      <c r="G37" s="110"/>
      <c r="H37" s="110"/>
      <c r="I37" s="11"/>
      <c r="J37" s="11"/>
      <c r="K37" s="11"/>
      <c r="L37" s="11"/>
      <c r="M37" s="11"/>
    </row>
    <row r="38" spans="1:13" ht="10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22.5" customHeight="1">
      <c r="A39" s="96" t="s">
        <v>46</v>
      </c>
      <c r="B39" s="96"/>
      <c r="C39" s="96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30" customHeight="1">
      <c r="A40" s="11"/>
      <c r="B40" s="11"/>
      <c r="C40" s="35" t="s">
        <v>47</v>
      </c>
      <c r="D40" s="35" t="s">
        <v>48</v>
      </c>
      <c r="E40" s="35" t="s">
        <v>49</v>
      </c>
      <c r="F40" s="35" t="s">
        <v>50</v>
      </c>
      <c r="G40" s="17" t="s">
        <v>51</v>
      </c>
      <c r="H40" s="11"/>
      <c r="I40" s="11"/>
      <c r="J40" s="11"/>
      <c r="K40" s="11"/>
      <c r="L40" s="11"/>
      <c r="M40" s="11"/>
    </row>
    <row r="41" spans="1:13" ht="30" customHeight="1">
      <c r="A41" s="11"/>
      <c r="B41" s="11"/>
      <c r="C41" s="35" t="s">
        <v>52</v>
      </c>
      <c r="D41" s="35" t="s">
        <v>53</v>
      </c>
      <c r="E41" s="26" t="s">
        <v>54</v>
      </c>
      <c r="F41" s="58">
        <v>10000000</v>
      </c>
      <c r="G41" s="31">
        <f>F41*$H$12</f>
        <v>5000000</v>
      </c>
      <c r="H41" s="11"/>
      <c r="I41" s="11"/>
      <c r="J41" s="11"/>
      <c r="K41" s="11"/>
      <c r="L41" s="11"/>
      <c r="M41" s="11"/>
    </row>
    <row r="42" spans="1:13" ht="30" customHeight="1">
      <c r="A42" s="11"/>
      <c r="B42" s="11"/>
      <c r="C42" s="36"/>
      <c r="D42" s="36"/>
      <c r="E42" s="37"/>
      <c r="F42" s="30"/>
      <c r="G42" s="31">
        <f t="shared" ref="G42:G44" si="5">F42*$H$12</f>
        <v>0</v>
      </c>
      <c r="H42" s="11"/>
      <c r="I42" s="11"/>
      <c r="J42" s="11"/>
      <c r="K42" s="11"/>
      <c r="L42" s="11"/>
      <c r="M42" s="11"/>
    </row>
    <row r="43" spans="1:13" ht="30" customHeight="1">
      <c r="A43" s="11"/>
      <c r="B43" s="11"/>
      <c r="C43" s="36"/>
      <c r="D43" s="36"/>
      <c r="E43" s="37"/>
      <c r="F43" s="30"/>
      <c r="G43" s="31">
        <f t="shared" si="5"/>
        <v>0</v>
      </c>
      <c r="H43" s="11"/>
      <c r="I43" s="11"/>
      <c r="J43" s="11"/>
      <c r="K43" s="11"/>
      <c r="L43" s="11"/>
      <c r="M43" s="11"/>
    </row>
    <row r="44" spans="1:13" ht="30" customHeight="1">
      <c r="A44" s="11"/>
      <c r="B44" s="11"/>
      <c r="C44" s="36"/>
      <c r="D44" s="36"/>
      <c r="E44" s="37"/>
      <c r="F44" s="30"/>
      <c r="G44" s="31">
        <f t="shared" si="5"/>
        <v>0</v>
      </c>
      <c r="H44" s="11"/>
      <c r="I44" s="11"/>
      <c r="J44" s="11"/>
      <c r="K44" s="11"/>
      <c r="L44" s="11"/>
      <c r="M44" s="11"/>
    </row>
    <row r="45" spans="1:13" ht="30" customHeight="1">
      <c r="A45" s="11"/>
      <c r="B45" s="11"/>
      <c r="C45" s="36"/>
      <c r="D45" s="36"/>
      <c r="E45" s="37"/>
      <c r="F45" s="30"/>
      <c r="G45" s="31">
        <f>F45*$H$12</f>
        <v>0</v>
      </c>
      <c r="H45" s="11"/>
      <c r="I45" s="11"/>
      <c r="J45" s="11"/>
      <c r="K45" s="11"/>
      <c r="L45" s="11"/>
      <c r="M45" s="11"/>
    </row>
    <row r="46" spans="1:13" ht="30" customHeight="1">
      <c r="A46" s="11"/>
      <c r="B46" s="11"/>
      <c r="C46" s="38"/>
      <c r="D46" s="38"/>
      <c r="E46" s="39"/>
      <c r="F46" s="40"/>
      <c r="G46" s="31">
        <f t="shared" ref="G46:G48" si="6">F46*$H$12</f>
        <v>0</v>
      </c>
      <c r="H46" s="11"/>
      <c r="I46" s="11"/>
      <c r="J46" s="11"/>
      <c r="K46" s="11"/>
      <c r="L46" s="11"/>
      <c r="M46" s="11"/>
    </row>
    <row r="47" spans="1:13" ht="30" customHeight="1">
      <c r="A47" s="11"/>
      <c r="B47" s="11"/>
      <c r="C47" s="38"/>
      <c r="D47" s="38"/>
      <c r="E47" s="39"/>
      <c r="F47" s="40"/>
      <c r="G47" s="31">
        <f t="shared" si="6"/>
        <v>0</v>
      </c>
      <c r="H47" s="11"/>
      <c r="I47" s="11"/>
      <c r="J47" s="11"/>
      <c r="K47" s="11"/>
      <c r="L47" s="11"/>
      <c r="M47" s="11"/>
    </row>
    <row r="48" spans="1:13" ht="30" customHeight="1">
      <c r="A48" s="11"/>
      <c r="B48" s="11"/>
      <c r="C48" s="41"/>
      <c r="D48" s="41"/>
      <c r="E48" s="42"/>
      <c r="F48" s="40"/>
      <c r="G48" s="31">
        <f t="shared" si="6"/>
        <v>0</v>
      </c>
      <c r="H48" s="11"/>
      <c r="I48" s="11"/>
      <c r="J48" s="11"/>
      <c r="K48" s="11"/>
      <c r="L48" s="11"/>
      <c r="M48" s="11"/>
    </row>
    <row r="49" spans="1:14" ht="30" customHeight="1">
      <c r="A49" s="11"/>
      <c r="B49" s="11"/>
      <c r="C49" s="36"/>
      <c r="D49" s="36"/>
      <c r="E49" s="37"/>
      <c r="F49" s="30"/>
      <c r="G49" s="31">
        <f>F49*$H$12</f>
        <v>0</v>
      </c>
      <c r="H49" s="11"/>
      <c r="I49" s="11"/>
      <c r="J49" s="11"/>
      <c r="K49" s="11"/>
      <c r="L49" s="11"/>
      <c r="M49" s="11"/>
    </row>
    <row r="50" spans="1:14" ht="30" customHeight="1">
      <c r="A50" s="11"/>
      <c r="B50" s="11"/>
      <c r="C50" s="38"/>
      <c r="D50" s="38"/>
      <c r="E50" s="39"/>
      <c r="F50" s="40"/>
      <c r="G50" s="31">
        <f t="shared" ref="G50" si="7">F50*$H$12</f>
        <v>0</v>
      </c>
      <c r="H50" s="11"/>
      <c r="I50" s="11"/>
      <c r="J50" s="11"/>
      <c r="K50" s="11"/>
      <c r="L50" s="11"/>
      <c r="M50" s="11"/>
    </row>
    <row r="51" spans="1:14" ht="30" customHeight="1">
      <c r="A51" s="11"/>
      <c r="B51" s="11"/>
      <c r="C51" s="111" t="s">
        <v>55</v>
      </c>
      <c r="D51" s="111"/>
      <c r="E51" s="43"/>
      <c r="F51" s="44">
        <f>SUM(F41:F50)</f>
        <v>10000000</v>
      </c>
      <c r="G51" s="44">
        <f>SUM(G41:G50)</f>
        <v>5000000</v>
      </c>
      <c r="H51" s="11"/>
      <c r="I51" s="11"/>
      <c r="J51" s="11"/>
      <c r="K51" s="11"/>
      <c r="L51" s="11"/>
      <c r="M51" s="11"/>
    </row>
    <row r="52" spans="1:14" ht="18" customHeight="1">
      <c r="A52" s="11"/>
      <c r="B52" s="11"/>
      <c r="C52" s="112" t="s">
        <v>56</v>
      </c>
      <c r="D52" s="112"/>
      <c r="E52" s="112"/>
      <c r="F52" s="112"/>
      <c r="G52" s="112"/>
      <c r="H52" s="11"/>
      <c r="I52" s="11"/>
      <c r="J52" s="11"/>
      <c r="K52" s="11"/>
      <c r="L52" s="11"/>
      <c r="M52" s="11"/>
    </row>
    <row r="53" spans="1:14" ht="11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4" ht="22.5" customHeight="1">
      <c r="A54" s="96" t="s">
        <v>57</v>
      </c>
      <c r="B54" s="96"/>
      <c r="C54" s="96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4" ht="30" customHeight="1">
      <c r="A55" s="11"/>
      <c r="B55" s="11"/>
      <c r="C55" s="28" t="s">
        <v>58</v>
      </c>
      <c r="D55" s="28" t="s">
        <v>59</v>
      </c>
      <c r="E55" s="28" t="s">
        <v>60</v>
      </c>
      <c r="F55" s="28" t="s">
        <v>61</v>
      </c>
      <c r="G55" s="29" t="s">
        <v>62</v>
      </c>
      <c r="H55" s="11"/>
      <c r="I55" s="11"/>
      <c r="J55" s="11"/>
      <c r="K55" s="11"/>
      <c r="L55" s="11"/>
      <c r="M55" s="11"/>
      <c r="N55" s="11"/>
    </row>
    <row r="56" spans="1:14" ht="30" customHeight="1">
      <c r="A56" s="11"/>
      <c r="B56" s="11"/>
      <c r="C56" s="59" t="s">
        <v>63</v>
      </c>
      <c r="D56" s="77">
        <v>45566</v>
      </c>
      <c r="E56" s="77">
        <v>45627</v>
      </c>
      <c r="F56" s="58">
        <v>100000</v>
      </c>
      <c r="G56" s="31">
        <f>F56*$H$12</f>
        <v>50000</v>
      </c>
      <c r="H56" s="11"/>
      <c r="I56" s="11"/>
      <c r="J56" s="11"/>
      <c r="K56" s="11"/>
      <c r="L56" s="11"/>
      <c r="M56" s="11"/>
      <c r="N56" s="11"/>
    </row>
    <row r="57" spans="1:14" ht="30" customHeight="1">
      <c r="A57" s="11"/>
      <c r="B57" s="11"/>
      <c r="C57" s="28" t="s">
        <v>64</v>
      </c>
      <c r="D57" s="77">
        <v>45505</v>
      </c>
      <c r="E57" s="77">
        <v>45627</v>
      </c>
      <c r="F57" s="58">
        <v>100000</v>
      </c>
      <c r="G57" s="31">
        <f t="shared" ref="G57:G58" si="8">F57*$H$12</f>
        <v>50000</v>
      </c>
      <c r="H57" s="11"/>
      <c r="I57" s="11"/>
      <c r="J57" s="11"/>
      <c r="K57" s="11"/>
      <c r="L57" s="11"/>
      <c r="M57" s="11"/>
      <c r="N57" s="11"/>
    </row>
    <row r="58" spans="1:14" ht="30" customHeight="1">
      <c r="A58" s="11"/>
      <c r="B58" s="11"/>
      <c r="C58" s="36"/>
      <c r="D58" s="36"/>
      <c r="E58" s="36"/>
      <c r="F58" s="36"/>
      <c r="G58" s="31">
        <f t="shared" si="8"/>
        <v>0</v>
      </c>
      <c r="H58" s="11"/>
      <c r="I58" s="11"/>
      <c r="J58" s="11"/>
      <c r="K58" s="11"/>
      <c r="L58" s="11"/>
      <c r="M58" s="11"/>
      <c r="N58" s="11"/>
    </row>
    <row r="59" spans="1:14" ht="30" customHeight="1">
      <c r="A59" s="11"/>
      <c r="B59" s="11"/>
      <c r="C59" s="45"/>
      <c r="D59" s="38"/>
      <c r="E59" s="38"/>
      <c r="F59" s="30"/>
      <c r="G59" s="31">
        <f>F59*$H$12</f>
        <v>0</v>
      </c>
      <c r="H59" s="11"/>
      <c r="I59" s="11"/>
      <c r="J59" s="11"/>
      <c r="K59" s="11"/>
      <c r="L59" s="11"/>
      <c r="M59" s="11"/>
      <c r="N59" s="11"/>
    </row>
    <row r="60" spans="1:14" ht="30" customHeight="1">
      <c r="A60" s="11"/>
      <c r="B60" s="11"/>
      <c r="C60" s="38"/>
      <c r="D60" s="38"/>
      <c r="E60" s="38"/>
      <c r="F60" s="40"/>
      <c r="G60" s="31">
        <f t="shared" ref="G60:G61" si="9">F60*$H$12</f>
        <v>0</v>
      </c>
      <c r="H60" s="11"/>
      <c r="I60" s="11"/>
      <c r="J60" s="11"/>
      <c r="K60" s="11"/>
      <c r="L60" s="11"/>
      <c r="M60" s="11"/>
      <c r="N60" s="11"/>
    </row>
    <row r="61" spans="1:14" ht="30" customHeight="1">
      <c r="A61" s="11"/>
      <c r="B61" s="11"/>
      <c r="C61" s="38"/>
      <c r="D61" s="38"/>
      <c r="E61" s="38"/>
      <c r="F61" s="40"/>
      <c r="G61" s="31">
        <f t="shared" si="9"/>
        <v>0</v>
      </c>
      <c r="H61" s="11"/>
      <c r="I61" s="11"/>
      <c r="J61" s="11"/>
      <c r="K61" s="11"/>
      <c r="L61" s="11"/>
      <c r="M61" s="11"/>
      <c r="N61" s="11"/>
    </row>
    <row r="62" spans="1:14" ht="30" customHeight="1">
      <c r="A62" s="11"/>
      <c r="B62" s="11"/>
      <c r="C62" s="45"/>
      <c r="D62" s="38"/>
      <c r="E62" s="38"/>
      <c r="F62" s="30"/>
      <c r="G62" s="31">
        <f>F62*$H$12</f>
        <v>0</v>
      </c>
      <c r="H62" s="11"/>
      <c r="I62" s="11"/>
      <c r="J62" s="11"/>
      <c r="K62" s="11"/>
      <c r="L62" s="11"/>
      <c r="M62" s="11"/>
      <c r="N62" s="11"/>
    </row>
    <row r="63" spans="1:14" ht="30" customHeight="1">
      <c r="A63" s="11"/>
      <c r="B63" s="11"/>
      <c r="C63" s="38"/>
      <c r="D63" s="38"/>
      <c r="E63" s="38"/>
      <c r="F63" s="40"/>
      <c r="G63" s="31">
        <f t="shared" ref="G63:G64" si="10">F63*$H$12</f>
        <v>0</v>
      </c>
      <c r="H63" s="11"/>
      <c r="I63" s="11"/>
      <c r="J63" s="11"/>
      <c r="K63" s="11"/>
      <c r="L63" s="11"/>
      <c r="M63" s="11"/>
      <c r="N63" s="11"/>
    </row>
    <row r="64" spans="1:14" ht="30" customHeight="1">
      <c r="A64" s="11"/>
      <c r="B64" s="11"/>
      <c r="C64" s="38"/>
      <c r="D64" s="38"/>
      <c r="E64" s="38"/>
      <c r="F64" s="40"/>
      <c r="G64" s="31">
        <f t="shared" si="10"/>
        <v>0</v>
      </c>
      <c r="H64" s="11"/>
      <c r="I64" s="11"/>
      <c r="J64" s="11"/>
      <c r="K64" s="11"/>
      <c r="L64" s="11"/>
      <c r="M64" s="11"/>
      <c r="N64" s="11"/>
    </row>
    <row r="65" spans="1:14" ht="30" customHeight="1">
      <c r="A65" s="11"/>
      <c r="B65" s="11"/>
      <c r="C65" s="45"/>
      <c r="D65" s="38"/>
      <c r="E65" s="38"/>
      <c r="F65" s="30"/>
      <c r="G65" s="31">
        <f>F65*$H$12</f>
        <v>0</v>
      </c>
      <c r="H65" s="11"/>
      <c r="I65" s="11"/>
      <c r="J65" s="11"/>
      <c r="K65" s="11"/>
      <c r="L65" s="11"/>
      <c r="M65" s="11"/>
      <c r="N65" s="11"/>
    </row>
    <row r="66" spans="1:14" ht="30" customHeight="1">
      <c r="A66" s="11"/>
      <c r="B66" s="11"/>
      <c r="C66" s="111" t="s">
        <v>55</v>
      </c>
      <c r="D66" s="111"/>
      <c r="E66" s="72"/>
      <c r="F66" s="44">
        <f>SUM(F56:F65)</f>
        <v>200000</v>
      </c>
      <c r="G66" s="46">
        <f>SUM(G56:G65)</f>
        <v>100000</v>
      </c>
      <c r="H66" s="11"/>
      <c r="I66" s="11"/>
      <c r="J66" s="11"/>
      <c r="K66" s="11"/>
      <c r="L66" s="11"/>
      <c r="M66" s="11"/>
      <c r="N66" s="11"/>
    </row>
    <row r="67" spans="1:14" ht="22.5" customHeight="1">
      <c r="A67" s="11"/>
      <c r="B67" s="11"/>
      <c r="C67" s="112" t="s">
        <v>65</v>
      </c>
      <c r="D67" s="113"/>
      <c r="E67" s="113"/>
      <c r="F67" s="113"/>
      <c r="G67" s="114"/>
      <c r="H67" s="114"/>
      <c r="I67" s="11"/>
      <c r="J67" s="11"/>
      <c r="K67" s="11"/>
      <c r="L67" s="11"/>
      <c r="M67" s="11"/>
    </row>
    <row r="68" spans="1:14" ht="4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4" ht="22.5" customHeight="1">
      <c r="A69" s="96" t="s">
        <v>66</v>
      </c>
      <c r="B69" s="96"/>
      <c r="C69" s="96"/>
      <c r="D69" s="11"/>
      <c r="E69" s="11"/>
      <c r="F69" s="11"/>
      <c r="G69" s="11"/>
      <c r="H69" s="11"/>
      <c r="I69" s="11"/>
      <c r="J69" s="11"/>
      <c r="K69" s="60"/>
      <c r="L69" s="11"/>
      <c r="M69" s="11"/>
    </row>
    <row r="70" spans="1:14" ht="30" customHeight="1">
      <c r="A70" s="11"/>
      <c r="B70" s="11"/>
      <c r="C70" s="47" t="s">
        <v>67</v>
      </c>
      <c r="D70" s="47" t="s">
        <v>68</v>
      </c>
      <c r="E70" s="28" t="s">
        <v>69</v>
      </c>
      <c r="F70" s="28" t="s">
        <v>70</v>
      </c>
      <c r="G70" s="32" t="s">
        <v>71</v>
      </c>
      <c r="H70" s="17" t="s">
        <v>72</v>
      </c>
      <c r="I70" s="11"/>
      <c r="J70" s="11"/>
      <c r="K70" s="11"/>
      <c r="L70" s="61"/>
      <c r="M70" s="11"/>
      <c r="N70" s="11"/>
    </row>
    <row r="71" spans="1:14" ht="30" customHeight="1">
      <c r="A71" s="11"/>
      <c r="B71" s="11"/>
      <c r="C71" s="35" t="s">
        <v>73</v>
      </c>
      <c r="D71" s="35" t="s">
        <v>74</v>
      </c>
      <c r="E71" s="80">
        <v>45413</v>
      </c>
      <c r="F71" s="80">
        <v>45717</v>
      </c>
      <c r="G71" s="58">
        <v>100000</v>
      </c>
      <c r="H71" s="31">
        <f t="shared" ref="H71:H80" si="11">G71*$H$12</f>
        <v>50000</v>
      </c>
      <c r="I71" s="11"/>
      <c r="J71" s="11"/>
      <c r="K71" s="11"/>
      <c r="L71" s="60"/>
      <c r="M71" s="11"/>
      <c r="N71" s="11"/>
    </row>
    <row r="72" spans="1:14" ht="30" customHeight="1">
      <c r="A72" s="11"/>
      <c r="B72" s="11"/>
      <c r="C72" s="36"/>
      <c r="D72" s="36"/>
      <c r="E72" s="36"/>
      <c r="F72" s="36"/>
      <c r="G72" s="36"/>
      <c r="H72" s="31">
        <f t="shared" si="11"/>
        <v>0</v>
      </c>
      <c r="I72" s="11"/>
      <c r="J72" s="11"/>
      <c r="K72" s="11"/>
      <c r="L72" s="11"/>
      <c r="M72" s="11"/>
      <c r="N72" s="11"/>
    </row>
    <row r="73" spans="1:14" ht="30" customHeight="1">
      <c r="A73" s="11"/>
      <c r="B73" s="11"/>
      <c r="C73" s="48"/>
      <c r="D73" s="49"/>
      <c r="E73" s="49"/>
      <c r="F73" s="49"/>
      <c r="G73" s="30"/>
      <c r="H73" s="31">
        <f t="shared" si="11"/>
        <v>0</v>
      </c>
      <c r="I73" s="11"/>
      <c r="J73" s="11"/>
      <c r="K73" s="11"/>
      <c r="L73" s="60"/>
      <c r="M73" s="11"/>
      <c r="N73" s="11"/>
    </row>
    <row r="74" spans="1:14" ht="30" customHeight="1">
      <c r="A74" s="11"/>
      <c r="B74" s="11"/>
      <c r="C74" s="41"/>
      <c r="D74" s="41"/>
      <c r="E74" s="41"/>
      <c r="F74" s="41"/>
      <c r="G74" s="30"/>
      <c r="H74" s="31">
        <f t="shared" si="11"/>
        <v>0</v>
      </c>
      <c r="I74" s="11"/>
      <c r="J74" s="11"/>
      <c r="K74" s="11"/>
      <c r="L74" s="11"/>
      <c r="M74" s="11"/>
      <c r="N74" s="11"/>
    </row>
    <row r="75" spans="1:14" ht="30" customHeight="1">
      <c r="A75" s="11"/>
      <c r="B75" s="11"/>
      <c r="C75" s="48"/>
      <c r="D75" s="49"/>
      <c r="E75" s="49"/>
      <c r="F75" s="49"/>
      <c r="G75" s="30"/>
      <c r="H75" s="31">
        <f t="shared" si="11"/>
        <v>0</v>
      </c>
      <c r="I75" s="11"/>
      <c r="J75" s="11"/>
      <c r="K75" s="11"/>
      <c r="L75" s="60"/>
      <c r="M75" s="11"/>
      <c r="N75" s="11"/>
    </row>
    <row r="76" spans="1:14" ht="30" customHeight="1">
      <c r="A76" s="11"/>
      <c r="B76" s="11"/>
      <c r="C76" s="41"/>
      <c r="D76" s="41"/>
      <c r="E76" s="41"/>
      <c r="F76" s="41"/>
      <c r="G76" s="30"/>
      <c r="H76" s="31">
        <f t="shared" si="11"/>
        <v>0</v>
      </c>
      <c r="I76" s="11"/>
      <c r="J76" s="11"/>
      <c r="K76" s="11"/>
      <c r="L76" s="11"/>
      <c r="M76" s="11"/>
      <c r="N76" s="11"/>
    </row>
    <row r="77" spans="1:14" ht="30" customHeight="1">
      <c r="A77" s="11"/>
      <c r="B77" s="11"/>
      <c r="C77" s="48"/>
      <c r="D77" s="49"/>
      <c r="E77" s="49"/>
      <c r="F77" s="49"/>
      <c r="G77" s="30"/>
      <c r="H77" s="31">
        <f t="shared" si="11"/>
        <v>0</v>
      </c>
      <c r="I77" s="11"/>
      <c r="J77" s="11"/>
      <c r="K77" s="11"/>
      <c r="L77" s="60"/>
      <c r="M77" s="11"/>
      <c r="N77" s="11"/>
    </row>
    <row r="78" spans="1:14" ht="30" customHeight="1">
      <c r="A78" s="11"/>
      <c r="B78" s="11"/>
      <c r="C78" s="41"/>
      <c r="D78" s="41"/>
      <c r="E78" s="41"/>
      <c r="F78" s="41"/>
      <c r="G78" s="30"/>
      <c r="H78" s="31">
        <f t="shared" si="11"/>
        <v>0</v>
      </c>
      <c r="I78" s="11"/>
      <c r="J78" s="11"/>
      <c r="K78" s="11"/>
      <c r="L78" s="11"/>
      <c r="M78" s="11"/>
      <c r="N78" s="11"/>
    </row>
    <row r="79" spans="1:14" ht="30" customHeight="1">
      <c r="A79" s="11"/>
      <c r="B79" s="11"/>
      <c r="C79" s="48"/>
      <c r="D79" s="49"/>
      <c r="E79" s="49"/>
      <c r="F79" s="49"/>
      <c r="G79" s="30"/>
      <c r="H79" s="31">
        <f t="shared" si="11"/>
        <v>0</v>
      </c>
      <c r="I79" s="11"/>
      <c r="J79" s="11"/>
      <c r="K79" s="11"/>
      <c r="L79" s="60"/>
      <c r="M79" s="11"/>
      <c r="N79" s="11"/>
    </row>
    <row r="80" spans="1:14" ht="30" customHeight="1">
      <c r="A80" s="11"/>
      <c r="B80" s="11"/>
      <c r="C80" s="41"/>
      <c r="D80" s="41"/>
      <c r="E80" s="41"/>
      <c r="F80" s="41"/>
      <c r="G80" s="30"/>
      <c r="H80" s="31">
        <f t="shared" si="11"/>
        <v>0</v>
      </c>
      <c r="I80" s="11"/>
      <c r="J80" s="11"/>
      <c r="K80" s="11"/>
      <c r="L80" s="11"/>
      <c r="M80" s="11"/>
      <c r="N80" s="11"/>
    </row>
    <row r="81" spans="1:14" ht="30" customHeight="1">
      <c r="A81" s="11"/>
      <c r="B81" s="11"/>
      <c r="C81" s="111" t="s">
        <v>55</v>
      </c>
      <c r="D81" s="111"/>
      <c r="E81" s="43"/>
      <c r="F81" s="43"/>
      <c r="G81" s="44">
        <f>SUM(G71:G80)</f>
        <v>100000</v>
      </c>
      <c r="H81" s="44">
        <f>SUM(H71:H80)</f>
        <v>50000</v>
      </c>
      <c r="I81" s="11"/>
      <c r="J81" s="11"/>
      <c r="K81" s="11"/>
      <c r="L81" s="11"/>
      <c r="M81" s="11"/>
      <c r="N81" s="11"/>
    </row>
    <row r="82" spans="1:14" ht="13.5" customHeight="1">
      <c r="A82" s="11"/>
      <c r="B82" s="11"/>
      <c r="C82" s="62"/>
      <c r="D82" s="62"/>
      <c r="E82" s="11"/>
      <c r="F82" s="11"/>
      <c r="G82" s="11"/>
      <c r="H82" s="63"/>
      <c r="I82" s="11"/>
      <c r="J82" s="11"/>
      <c r="K82" s="11"/>
      <c r="L82" s="11"/>
      <c r="M82" s="11"/>
    </row>
    <row r="83" spans="1:14" ht="4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4" ht="22.5" customHeight="1">
      <c r="A84" s="96" t="s">
        <v>75</v>
      </c>
      <c r="B84" s="96"/>
      <c r="C84" s="96"/>
      <c r="D84" s="11"/>
      <c r="E84" s="11"/>
      <c r="F84" s="11"/>
      <c r="G84" s="50"/>
      <c r="H84" s="11"/>
      <c r="I84" s="11"/>
      <c r="J84" s="11"/>
      <c r="K84" s="11"/>
      <c r="L84" s="11"/>
      <c r="M84" s="11"/>
    </row>
    <row r="85" spans="1:14" ht="30" customHeight="1">
      <c r="A85" s="11"/>
      <c r="B85" s="11"/>
      <c r="C85" s="51"/>
      <c r="D85" s="116" t="s">
        <v>76</v>
      </c>
      <c r="E85" s="116"/>
      <c r="F85" s="11"/>
      <c r="G85" s="52"/>
      <c r="H85" s="53"/>
      <c r="I85" s="11"/>
      <c r="J85" s="64"/>
      <c r="K85" s="11"/>
      <c r="L85" s="11"/>
      <c r="M85" s="11"/>
      <c r="N85" s="7"/>
    </row>
    <row r="86" spans="1:14" ht="30" customHeight="1">
      <c r="A86" s="11"/>
      <c r="B86" s="11"/>
      <c r="C86" s="33" t="s">
        <v>55</v>
      </c>
      <c r="D86" s="131">
        <f>IF(K87&lt;D8,MIN(10000000,(G36+G51+G66+H81)),IF(OR(J87&lt;F16,J87&lt;F17,J87&lt;F18,J87&lt;F19,J87&lt;F20,J87&lt;F21,J87&lt;F22,J87&lt;F23,J87&lt;F24,J87&lt;F25),MIN(10000000,(G36+G51+G66+H81)),MIN(7500000,(G36+G51+G66+H81))))</f>
        <v>7500000</v>
      </c>
      <c r="E86" s="131"/>
      <c r="F86" s="11"/>
      <c r="G86" s="11"/>
      <c r="H86" s="54"/>
      <c r="I86" s="11"/>
      <c r="J86" s="11"/>
      <c r="K86" s="11"/>
      <c r="L86" s="11"/>
      <c r="M86" s="11"/>
    </row>
    <row r="87" spans="1:14" ht="21" hidden="1" customHeight="1">
      <c r="A87" s="11"/>
      <c r="B87" s="11"/>
      <c r="C87" s="11"/>
      <c r="D87" s="11"/>
      <c r="E87" s="11"/>
      <c r="F87" s="11"/>
      <c r="G87" s="11"/>
      <c r="H87" s="11"/>
      <c r="I87" s="11"/>
      <c r="J87" s="50">
        <v>45382</v>
      </c>
      <c r="K87" s="50">
        <v>44651</v>
      </c>
      <c r="L87" s="11"/>
      <c r="M87" s="11"/>
    </row>
    <row r="88" spans="1:14" ht="112.5" customHeight="1">
      <c r="A88" s="11"/>
      <c r="B88" s="55" t="s">
        <v>77</v>
      </c>
      <c r="C88" s="115" t="s">
        <v>78</v>
      </c>
      <c r="D88" s="115"/>
      <c r="E88" s="115"/>
      <c r="F88" s="115"/>
      <c r="G88" s="115"/>
      <c r="H88" s="115"/>
      <c r="I88" s="115"/>
      <c r="J88" s="11"/>
      <c r="K88" s="11"/>
      <c r="L88" s="11"/>
      <c r="M88" s="11"/>
      <c r="N88" s="8"/>
    </row>
    <row r="89" spans="1:14" ht="6" customHeight="1">
      <c r="A89" s="11"/>
      <c r="B89" s="11"/>
      <c r="C89" s="65" t="s">
        <v>79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4" ht="22.5" customHeight="1">
      <c r="A90" s="11"/>
      <c r="B90" s="11"/>
      <c r="C90" s="65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4" ht="22.5" customHeight="1">
      <c r="A91" s="11"/>
      <c r="B91" s="11"/>
      <c r="C91" s="65"/>
      <c r="D91" s="11"/>
      <c r="E91" s="66"/>
      <c r="F91" s="11"/>
      <c r="G91" s="11"/>
      <c r="H91" s="11"/>
      <c r="I91" s="11"/>
      <c r="J91" s="11"/>
      <c r="K91" s="11"/>
      <c r="L91" s="11"/>
      <c r="M91" s="11"/>
    </row>
    <row r="92" spans="1:14" ht="18.7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</sheetData>
  <sheetProtection sheet="1" selectLockedCells="1" selectUnlockedCells="1"/>
  <mergeCells count="52">
    <mergeCell ref="C88:I88"/>
    <mergeCell ref="A69:C69"/>
    <mergeCell ref="C81:D81"/>
    <mergeCell ref="A84:C84"/>
    <mergeCell ref="D85:E85"/>
    <mergeCell ref="D86:E86"/>
    <mergeCell ref="C51:D51"/>
    <mergeCell ref="C52:G52"/>
    <mergeCell ref="A54:C54"/>
    <mergeCell ref="C67:H67"/>
    <mergeCell ref="C66:D66"/>
    <mergeCell ref="D17:E17"/>
    <mergeCell ref="F17:G17"/>
    <mergeCell ref="D18:E18"/>
    <mergeCell ref="F18:G18"/>
    <mergeCell ref="A39:C39"/>
    <mergeCell ref="A28:C28"/>
    <mergeCell ref="C37:H37"/>
    <mergeCell ref="A29:C29"/>
    <mergeCell ref="D19:E19"/>
    <mergeCell ref="F19:G19"/>
    <mergeCell ref="D20:E20"/>
    <mergeCell ref="F20:G20"/>
    <mergeCell ref="D21:E21"/>
    <mergeCell ref="F21:G21"/>
    <mergeCell ref="D22:E22"/>
    <mergeCell ref="F22:G22"/>
    <mergeCell ref="H1:I1"/>
    <mergeCell ref="H4:I4"/>
    <mergeCell ref="A5:C5"/>
    <mergeCell ref="D5:I5"/>
    <mergeCell ref="A7:C7"/>
    <mergeCell ref="D7:I7"/>
    <mergeCell ref="A2:I2"/>
    <mergeCell ref="A6:C6"/>
    <mergeCell ref="D6:I6"/>
    <mergeCell ref="A8:C8"/>
    <mergeCell ref="D8:I8"/>
    <mergeCell ref="A10:C10"/>
    <mergeCell ref="E11:F11"/>
    <mergeCell ref="E12:F12"/>
    <mergeCell ref="C13:I13"/>
    <mergeCell ref="D15:E15"/>
    <mergeCell ref="F15:G15"/>
    <mergeCell ref="D16:E16"/>
    <mergeCell ref="F16:G16"/>
    <mergeCell ref="D23:E23"/>
    <mergeCell ref="F23:G23"/>
    <mergeCell ref="D24:E24"/>
    <mergeCell ref="F24:G24"/>
    <mergeCell ref="D25:E25"/>
    <mergeCell ref="F25:G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91"/>
  <sheetViews>
    <sheetView view="pageBreakPreview" zoomScaleSheetLayoutView="100" workbookViewId="0"/>
  </sheetViews>
  <sheetFormatPr defaultColWidth="9" defaultRowHeight="13.5"/>
  <cols>
    <col min="1" max="1" width="3.75" style="1" customWidth="1"/>
    <col min="2" max="2" width="5.25" style="1" customWidth="1"/>
    <col min="3" max="3" width="18.875" style="1" customWidth="1"/>
    <col min="4" max="6" width="17.625" style="1" customWidth="1"/>
    <col min="7" max="7" width="19.625" style="1" customWidth="1"/>
    <col min="8" max="8" width="23.875" style="1" customWidth="1"/>
    <col min="9" max="9" width="4.25" style="1" customWidth="1"/>
    <col min="10" max="10" width="12.375" style="1" customWidth="1"/>
    <col min="11" max="11" width="15.375" style="1" bestFit="1" customWidth="1"/>
    <col min="12" max="13" width="9" style="1"/>
    <col min="14" max="14" width="15.375" style="1" bestFit="1" customWidth="1"/>
    <col min="15" max="15" width="14.25" style="1" bestFit="1" customWidth="1"/>
    <col min="16" max="16384" width="9" style="1"/>
  </cols>
  <sheetData>
    <row r="1" spans="1:10" ht="20.25" customHeight="1">
      <c r="A1" s="11"/>
      <c r="B1" s="11"/>
      <c r="C1" s="11"/>
      <c r="D1" s="11"/>
      <c r="E1" s="11"/>
      <c r="F1" s="11"/>
      <c r="G1" s="11"/>
      <c r="H1" s="100" t="s">
        <v>0</v>
      </c>
      <c r="I1" s="100"/>
    </row>
    <row r="2" spans="1:10" ht="26.25" customHeight="1">
      <c r="A2" s="104" t="s">
        <v>80</v>
      </c>
      <c r="B2" s="104"/>
      <c r="C2" s="104"/>
      <c r="D2" s="104"/>
      <c r="E2" s="104"/>
      <c r="F2" s="104"/>
      <c r="G2" s="104"/>
      <c r="H2" s="104"/>
      <c r="I2" s="104"/>
      <c r="J2" s="2"/>
    </row>
    <row r="3" spans="1:10" ht="6" customHeight="1">
      <c r="A3" s="11"/>
      <c r="B3" s="11"/>
      <c r="C3" s="12"/>
      <c r="D3" s="12"/>
      <c r="E3" s="12"/>
      <c r="F3" s="12"/>
      <c r="G3" s="12"/>
      <c r="H3" s="12"/>
      <c r="I3" s="13"/>
      <c r="J3" s="2"/>
    </row>
    <row r="4" spans="1:10" ht="18" customHeight="1">
      <c r="A4" s="11"/>
      <c r="B4" s="11"/>
      <c r="C4" s="11"/>
      <c r="D4" s="11"/>
      <c r="E4" s="11"/>
      <c r="F4" s="11"/>
      <c r="G4" s="11"/>
      <c r="H4" s="101" t="s">
        <v>2</v>
      </c>
      <c r="I4" s="101"/>
    </row>
    <row r="5" spans="1:10" ht="33" customHeight="1">
      <c r="A5" s="92" t="s">
        <v>3</v>
      </c>
      <c r="B5" s="92"/>
      <c r="C5" s="92"/>
      <c r="D5" s="122"/>
      <c r="E5" s="122"/>
      <c r="F5" s="122"/>
      <c r="G5" s="122"/>
      <c r="H5" s="122"/>
      <c r="I5" s="122"/>
    </row>
    <row r="6" spans="1:10" ht="33" customHeight="1">
      <c r="A6" s="92" t="s">
        <v>5</v>
      </c>
      <c r="B6" s="92"/>
      <c r="C6" s="92"/>
      <c r="D6" s="128"/>
      <c r="E6" s="129"/>
      <c r="F6" s="129"/>
      <c r="G6" s="129"/>
      <c r="H6" s="129"/>
      <c r="I6" s="130"/>
    </row>
    <row r="7" spans="1:10" ht="33" customHeight="1">
      <c r="A7" s="92" t="s">
        <v>7</v>
      </c>
      <c r="B7" s="92"/>
      <c r="C7" s="92"/>
      <c r="D7" s="123"/>
      <c r="E7" s="123"/>
      <c r="F7" s="123"/>
      <c r="G7" s="123"/>
      <c r="H7" s="123"/>
      <c r="I7" s="123"/>
    </row>
    <row r="8" spans="1:10" ht="33" customHeight="1">
      <c r="A8" s="92" t="s">
        <v>9</v>
      </c>
      <c r="B8" s="92"/>
      <c r="C8" s="92"/>
      <c r="D8" s="124"/>
      <c r="E8" s="125"/>
      <c r="F8" s="125"/>
      <c r="G8" s="125"/>
      <c r="H8" s="125"/>
      <c r="I8" s="126"/>
    </row>
    <row r="9" spans="1:10" ht="20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10" ht="22.5" customHeight="1">
      <c r="A10" s="96" t="s">
        <v>10</v>
      </c>
      <c r="B10" s="96"/>
      <c r="C10" s="96"/>
      <c r="D10" s="11"/>
      <c r="E10" s="11"/>
      <c r="F10" s="11"/>
      <c r="G10" s="11"/>
      <c r="H10" s="11"/>
      <c r="I10" s="11"/>
    </row>
    <row r="11" spans="1:10" ht="34.5" customHeight="1">
      <c r="A11" s="11"/>
      <c r="B11" s="11"/>
      <c r="C11" s="14" t="s">
        <v>11</v>
      </c>
      <c r="D11" s="15" t="s">
        <v>12</v>
      </c>
      <c r="E11" s="97" t="s">
        <v>13</v>
      </c>
      <c r="F11" s="98"/>
      <c r="G11" s="16" t="s">
        <v>14</v>
      </c>
      <c r="H11" s="17" t="s">
        <v>15</v>
      </c>
      <c r="I11" s="11"/>
    </row>
    <row r="12" spans="1:10" ht="30" customHeight="1">
      <c r="A12" s="11"/>
      <c r="B12" s="11"/>
      <c r="C12" s="76"/>
      <c r="D12" s="76"/>
      <c r="E12" s="127"/>
      <c r="F12" s="127"/>
      <c r="G12" s="18" t="e">
        <f>E12/D12</f>
        <v>#DIV/0!</v>
      </c>
      <c r="H12" s="18" t="e">
        <f>IF(G12&gt;50%,"100％","50％")</f>
        <v>#DIV/0!</v>
      </c>
      <c r="I12" s="11"/>
    </row>
    <row r="13" spans="1:10" ht="39" customHeight="1">
      <c r="A13" s="11"/>
      <c r="B13" s="11"/>
      <c r="C13" s="83" t="s">
        <v>81</v>
      </c>
      <c r="D13" s="83"/>
      <c r="E13" s="83"/>
      <c r="F13" s="83"/>
      <c r="G13" s="83"/>
      <c r="H13" s="83"/>
      <c r="I13" s="83"/>
    </row>
    <row r="14" spans="1:10" ht="15" customHeight="1">
      <c r="A14" s="11"/>
      <c r="B14" s="11"/>
      <c r="C14" s="19"/>
      <c r="D14" s="19"/>
      <c r="E14" s="20"/>
      <c r="F14" s="20"/>
      <c r="G14" s="20"/>
      <c r="H14" s="20"/>
      <c r="I14" s="11"/>
    </row>
    <row r="15" spans="1:10" ht="30" customHeight="1">
      <c r="A15" s="11"/>
      <c r="B15" s="11"/>
      <c r="C15" s="21" t="s">
        <v>17</v>
      </c>
      <c r="D15" s="84" t="s">
        <v>18</v>
      </c>
      <c r="E15" s="85"/>
      <c r="F15" s="86" t="s">
        <v>19</v>
      </c>
      <c r="G15" s="87"/>
      <c r="H15" s="11"/>
      <c r="I15" s="11"/>
    </row>
    <row r="16" spans="1:10" ht="24.75" customHeight="1">
      <c r="A16" s="11"/>
      <c r="B16" s="11"/>
      <c r="C16" s="22" t="s">
        <v>20</v>
      </c>
      <c r="D16" s="117"/>
      <c r="E16" s="118"/>
      <c r="F16" s="119"/>
      <c r="G16" s="118"/>
      <c r="H16" s="11"/>
      <c r="I16" s="11"/>
    </row>
    <row r="17" spans="1:15" ht="24.75" customHeight="1">
      <c r="A17" s="11"/>
      <c r="B17" s="11"/>
      <c r="C17" s="23" t="s">
        <v>22</v>
      </c>
      <c r="D17" s="117"/>
      <c r="E17" s="118"/>
      <c r="F17" s="119"/>
      <c r="G17" s="118"/>
      <c r="H17" s="11"/>
      <c r="I17" s="11"/>
    </row>
    <row r="18" spans="1:15" ht="24.75" customHeight="1">
      <c r="A18" s="11"/>
      <c r="B18" s="11"/>
      <c r="C18" s="23" t="s">
        <v>24</v>
      </c>
      <c r="D18" s="117"/>
      <c r="E18" s="118"/>
      <c r="F18" s="119"/>
      <c r="G18" s="118"/>
      <c r="H18" s="11"/>
      <c r="I18" s="11"/>
      <c r="O18" s="3"/>
    </row>
    <row r="19" spans="1:15" ht="24.75" customHeight="1">
      <c r="A19" s="11"/>
      <c r="B19" s="11"/>
      <c r="C19" s="23" t="s">
        <v>25</v>
      </c>
      <c r="D19" s="117"/>
      <c r="E19" s="118"/>
      <c r="F19" s="119"/>
      <c r="G19" s="118"/>
      <c r="H19" s="11"/>
      <c r="I19" s="11"/>
    </row>
    <row r="20" spans="1:15" ht="24.75" customHeight="1">
      <c r="A20" s="11"/>
      <c r="B20" s="11"/>
      <c r="C20" s="23" t="s">
        <v>26</v>
      </c>
      <c r="D20" s="117"/>
      <c r="E20" s="118"/>
      <c r="F20" s="119"/>
      <c r="G20" s="118"/>
      <c r="H20" s="11"/>
      <c r="I20" s="11"/>
    </row>
    <row r="21" spans="1:15" ht="24.75" customHeight="1">
      <c r="A21" s="11"/>
      <c r="B21" s="11"/>
      <c r="C21" s="23" t="s">
        <v>27</v>
      </c>
      <c r="D21" s="117"/>
      <c r="E21" s="118"/>
      <c r="F21" s="119"/>
      <c r="G21" s="118"/>
      <c r="H21" s="11"/>
      <c r="I21" s="11"/>
      <c r="O21" s="3"/>
    </row>
    <row r="22" spans="1:15" ht="24.75" customHeight="1">
      <c r="A22" s="11"/>
      <c r="B22" s="11"/>
      <c r="C22" s="23" t="s">
        <v>28</v>
      </c>
      <c r="D22" s="117"/>
      <c r="E22" s="118"/>
      <c r="F22" s="119"/>
      <c r="G22" s="118"/>
      <c r="H22" s="11"/>
      <c r="I22" s="11"/>
    </row>
    <row r="23" spans="1:15" ht="24.75" customHeight="1">
      <c r="A23" s="11"/>
      <c r="B23" s="11"/>
      <c r="C23" s="23" t="s">
        <v>29</v>
      </c>
      <c r="D23" s="117"/>
      <c r="E23" s="118"/>
      <c r="F23" s="119"/>
      <c r="G23" s="118"/>
      <c r="H23" s="11"/>
      <c r="I23" s="11"/>
    </row>
    <row r="24" spans="1:15" ht="24.75" customHeight="1">
      <c r="A24" s="11"/>
      <c r="B24" s="11"/>
      <c r="C24" s="23" t="s">
        <v>30</v>
      </c>
      <c r="D24" s="117"/>
      <c r="E24" s="118"/>
      <c r="F24" s="119"/>
      <c r="G24" s="118"/>
      <c r="H24" s="11"/>
      <c r="I24" s="11"/>
      <c r="O24" s="3"/>
    </row>
    <row r="25" spans="1:15" ht="24.75" customHeight="1">
      <c r="A25" s="11"/>
      <c r="B25" s="11"/>
      <c r="C25" s="24" t="s">
        <v>31</v>
      </c>
      <c r="D25" s="117"/>
      <c r="E25" s="118"/>
      <c r="F25" s="119"/>
      <c r="G25" s="118"/>
      <c r="H25" s="11"/>
      <c r="I25" s="11"/>
    </row>
    <row r="26" spans="1:15" ht="15" customHeight="1">
      <c r="A26" s="11"/>
      <c r="B26" s="11"/>
      <c r="C26" s="11"/>
      <c r="D26" s="11"/>
      <c r="E26" s="11"/>
      <c r="F26" s="11"/>
      <c r="G26" s="11"/>
      <c r="H26" s="11"/>
      <c r="I26" s="11"/>
    </row>
    <row r="27" spans="1:15" ht="15" customHeight="1">
      <c r="A27" s="11"/>
      <c r="B27" s="11"/>
      <c r="C27" s="11"/>
      <c r="D27" s="11"/>
      <c r="E27" s="25"/>
      <c r="F27" s="11"/>
      <c r="G27" s="11"/>
      <c r="H27" s="11"/>
      <c r="I27" s="11"/>
    </row>
    <row r="28" spans="1:15" ht="20.25" customHeight="1">
      <c r="A28" s="96" t="s">
        <v>32</v>
      </c>
      <c r="B28" s="96"/>
      <c r="C28" s="96"/>
      <c r="D28" s="11"/>
      <c r="E28" s="11"/>
      <c r="F28" s="11"/>
      <c r="G28" s="11"/>
      <c r="H28" s="11"/>
      <c r="I28" s="11"/>
    </row>
    <row r="29" spans="1:15" ht="20.25" customHeight="1">
      <c r="A29" s="96" t="s">
        <v>33</v>
      </c>
      <c r="B29" s="96"/>
      <c r="C29" s="96"/>
      <c r="D29" s="26" t="s">
        <v>82</v>
      </c>
      <c r="E29" s="79"/>
      <c r="F29" s="26" t="s">
        <v>83</v>
      </c>
      <c r="G29" s="79"/>
      <c r="H29" s="11"/>
      <c r="I29" s="11"/>
    </row>
    <row r="30" spans="1:15" ht="9" customHeight="1">
      <c r="A30" s="27"/>
      <c r="B30" s="27"/>
      <c r="C30" s="27"/>
      <c r="D30" s="11"/>
      <c r="E30" s="11"/>
      <c r="F30" s="11"/>
      <c r="G30" s="11"/>
      <c r="H30" s="11"/>
      <c r="I30" s="11"/>
    </row>
    <row r="31" spans="1:15" ht="24.75" customHeight="1">
      <c r="A31" s="11"/>
      <c r="B31" s="11"/>
      <c r="C31" s="11"/>
      <c r="D31" s="28" t="s">
        <v>36</v>
      </c>
      <c r="E31" s="28" t="s">
        <v>37</v>
      </c>
      <c r="F31" s="29" t="s">
        <v>38</v>
      </c>
      <c r="G31" s="29" t="s">
        <v>39</v>
      </c>
      <c r="H31" s="11"/>
      <c r="I31" s="11"/>
    </row>
    <row r="32" spans="1:15" ht="24.75" customHeight="1">
      <c r="A32" s="11"/>
      <c r="B32" s="11"/>
      <c r="C32" s="73" t="s">
        <v>40</v>
      </c>
      <c r="D32" s="67"/>
      <c r="E32" s="67"/>
      <c r="F32" s="31">
        <f>D32-E32</f>
        <v>0</v>
      </c>
      <c r="G32" s="31" t="e">
        <f>F32*$H$12</f>
        <v>#DIV/0!</v>
      </c>
      <c r="H32" s="11"/>
      <c r="I32" s="11"/>
    </row>
    <row r="33" spans="1:9" ht="24.75" customHeight="1">
      <c r="A33" s="11"/>
      <c r="B33" s="11"/>
      <c r="C33" s="74" t="s">
        <v>41</v>
      </c>
      <c r="D33" s="67"/>
      <c r="E33" s="67"/>
      <c r="F33" s="31">
        <f t="shared" ref="F33:F35" si="0">D33-E33</f>
        <v>0</v>
      </c>
      <c r="G33" s="31" t="e">
        <f t="shared" ref="G33" si="1">F33*$H$12</f>
        <v>#DIV/0!</v>
      </c>
      <c r="H33" s="11"/>
      <c r="I33" s="11"/>
    </row>
    <row r="34" spans="1:9" ht="24.75" customHeight="1">
      <c r="A34" s="11"/>
      <c r="B34" s="11"/>
      <c r="C34" s="74" t="s">
        <v>42</v>
      </c>
      <c r="D34" s="67"/>
      <c r="E34" s="67"/>
      <c r="F34" s="31">
        <f t="shared" si="0"/>
        <v>0</v>
      </c>
      <c r="G34" s="31" t="e">
        <f>F34*$H$12</f>
        <v>#DIV/0!</v>
      </c>
      <c r="H34" s="11"/>
      <c r="I34" s="11"/>
    </row>
    <row r="35" spans="1:9" ht="24.75" customHeight="1">
      <c r="A35" s="11"/>
      <c r="B35" s="11"/>
      <c r="C35" s="74" t="s">
        <v>43</v>
      </c>
      <c r="D35" s="67"/>
      <c r="E35" s="67"/>
      <c r="F35" s="31">
        <f t="shared" si="0"/>
        <v>0</v>
      </c>
      <c r="G35" s="31" t="e">
        <f>F35*$H$12</f>
        <v>#DIV/0!</v>
      </c>
      <c r="H35" s="11"/>
      <c r="I35" s="11"/>
    </row>
    <row r="36" spans="1:9" ht="24.75" customHeight="1">
      <c r="A36" s="11"/>
      <c r="B36" s="11"/>
      <c r="C36" s="33" t="s">
        <v>44</v>
      </c>
      <c r="D36" s="34">
        <f>SUM(D32:D35)</f>
        <v>0</v>
      </c>
      <c r="E36" s="34">
        <f>SUM(E32:E35)</f>
        <v>0</v>
      </c>
      <c r="F36" s="34">
        <f>SUM(F32:F35)</f>
        <v>0</v>
      </c>
      <c r="G36" s="34" t="e">
        <f>SUM(G32:G35)</f>
        <v>#DIV/0!</v>
      </c>
      <c r="H36" s="11"/>
      <c r="I36" s="11"/>
    </row>
    <row r="37" spans="1:9" ht="88.5" customHeight="1">
      <c r="A37" s="11"/>
      <c r="B37" s="11"/>
      <c r="C37" s="109" t="s">
        <v>45</v>
      </c>
      <c r="D37" s="110"/>
      <c r="E37" s="110"/>
      <c r="F37" s="110"/>
      <c r="G37" s="110"/>
      <c r="H37" s="110"/>
      <c r="I37" s="11"/>
    </row>
    <row r="38" spans="1:9" ht="10.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22.5" customHeight="1">
      <c r="A39" s="96" t="s">
        <v>46</v>
      </c>
      <c r="B39" s="96"/>
      <c r="C39" s="96"/>
      <c r="D39" s="11"/>
      <c r="E39" s="11"/>
      <c r="F39" s="11"/>
      <c r="G39" s="11"/>
      <c r="H39" s="11"/>
      <c r="I39" s="11"/>
    </row>
    <row r="40" spans="1:9" ht="30" customHeight="1">
      <c r="A40" s="11"/>
      <c r="B40" s="11"/>
      <c r="C40" s="35" t="s">
        <v>47</v>
      </c>
      <c r="D40" s="35" t="s">
        <v>48</v>
      </c>
      <c r="E40" s="35" t="s">
        <v>49</v>
      </c>
      <c r="F40" s="35" t="s">
        <v>50</v>
      </c>
      <c r="G40" s="17" t="s">
        <v>51</v>
      </c>
      <c r="H40" s="11"/>
      <c r="I40" s="11"/>
    </row>
    <row r="41" spans="1:9" ht="30" customHeight="1">
      <c r="A41" s="11"/>
      <c r="B41" s="11"/>
      <c r="C41" s="68"/>
      <c r="D41" s="68"/>
      <c r="E41" s="78"/>
      <c r="F41" s="67"/>
      <c r="G41" s="31" t="e">
        <f>F41*$H$12</f>
        <v>#DIV/0!</v>
      </c>
      <c r="H41" s="11"/>
      <c r="I41" s="11"/>
    </row>
    <row r="42" spans="1:9" ht="30" customHeight="1">
      <c r="A42" s="11"/>
      <c r="B42" s="11"/>
      <c r="C42" s="69"/>
      <c r="D42" s="69"/>
      <c r="E42" s="75"/>
      <c r="F42" s="70"/>
      <c r="G42" s="31" t="e">
        <f t="shared" ref="G42:G44" si="2">F42*$H$12</f>
        <v>#DIV/0!</v>
      </c>
      <c r="H42" s="11"/>
      <c r="I42" s="11"/>
    </row>
    <row r="43" spans="1:9" ht="30" customHeight="1">
      <c r="A43" s="11"/>
      <c r="B43" s="11"/>
      <c r="C43" s="69"/>
      <c r="D43" s="69"/>
      <c r="E43" s="75"/>
      <c r="F43" s="70"/>
      <c r="G43" s="31" t="e">
        <f t="shared" si="2"/>
        <v>#DIV/0!</v>
      </c>
      <c r="H43" s="11"/>
      <c r="I43" s="11"/>
    </row>
    <row r="44" spans="1:9" ht="30" customHeight="1">
      <c r="A44" s="11"/>
      <c r="B44" s="11"/>
      <c r="C44" s="69"/>
      <c r="D44" s="69"/>
      <c r="E44" s="75"/>
      <c r="F44" s="70"/>
      <c r="G44" s="31" t="e">
        <f t="shared" si="2"/>
        <v>#DIV/0!</v>
      </c>
      <c r="H44" s="11"/>
      <c r="I44" s="11"/>
    </row>
    <row r="45" spans="1:9" ht="30" customHeight="1">
      <c r="A45" s="11"/>
      <c r="B45" s="11"/>
      <c r="C45" s="68"/>
      <c r="D45" s="68"/>
      <c r="E45" s="78"/>
      <c r="F45" s="67"/>
      <c r="G45" s="31" t="e">
        <f>F45*$H$12</f>
        <v>#DIV/0!</v>
      </c>
      <c r="H45" s="11"/>
      <c r="I45" s="11"/>
    </row>
    <row r="46" spans="1:9" ht="30" customHeight="1">
      <c r="A46" s="11"/>
      <c r="B46" s="11"/>
      <c r="C46" s="69"/>
      <c r="D46" s="69"/>
      <c r="E46" s="75"/>
      <c r="F46" s="70"/>
      <c r="G46" s="31" t="e">
        <f t="shared" ref="G46:G48" si="3">F46*$H$12</f>
        <v>#DIV/0!</v>
      </c>
      <c r="H46" s="11"/>
      <c r="I46" s="11"/>
    </row>
    <row r="47" spans="1:9" ht="30" customHeight="1">
      <c r="A47" s="11"/>
      <c r="B47" s="11"/>
      <c r="C47" s="69"/>
      <c r="D47" s="69"/>
      <c r="E47" s="75"/>
      <c r="F47" s="70"/>
      <c r="G47" s="31" t="e">
        <f t="shared" si="3"/>
        <v>#DIV/0!</v>
      </c>
      <c r="H47" s="11"/>
      <c r="I47" s="11"/>
    </row>
    <row r="48" spans="1:9" ht="30" customHeight="1">
      <c r="A48" s="11"/>
      <c r="B48" s="11"/>
      <c r="C48" s="69"/>
      <c r="D48" s="69"/>
      <c r="E48" s="75"/>
      <c r="F48" s="70"/>
      <c r="G48" s="31" t="e">
        <f t="shared" si="3"/>
        <v>#DIV/0!</v>
      </c>
      <c r="H48" s="11"/>
      <c r="I48" s="11"/>
    </row>
    <row r="49" spans="1:10" ht="30" customHeight="1">
      <c r="A49" s="11"/>
      <c r="B49" s="11"/>
      <c r="C49" s="68"/>
      <c r="D49" s="68"/>
      <c r="E49" s="78"/>
      <c r="F49" s="67"/>
      <c r="G49" s="31" t="e">
        <f>F49*$H$12</f>
        <v>#DIV/0!</v>
      </c>
      <c r="H49" s="11"/>
      <c r="I49" s="11"/>
    </row>
    <row r="50" spans="1:10" ht="30" customHeight="1">
      <c r="A50" s="11"/>
      <c r="B50" s="11"/>
      <c r="C50" s="69"/>
      <c r="D50" s="69"/>
      <c r="E50" s="75"/>
      <c r="F50" s="70"/>
      <c r="G50" s="31" t="e">
        <f t="shared" ref="G50" si="4">F50*$H$12</f>
        <v>#DIV/0!</v>
      </c>
      <c r="H50" s="11"/>
      <c r="I50" s="11"/>
    </row>
    <row r="51" spans="1:10" ht="30" customHeight="1">
      <c r="A51" s="11"/>
      <c r="B51" s="11"/>
      <c r="C51" s="111" t="s">
        <v>55</v>
      </c>
      <c r="D51" s="111"/>
      <c r="E51" s="43"/>
      <c r="F51" s="44">
        <f>SUM(F41:F50)</f>
        <v>0</v>
      </c>
      <c r="G51" s="44" t="e">
        <f>SUM(G41:G50)</f>
        <v>#DIV/0!</v>
      </c>
      <c r="H51" s="11"/>
      <c r="I51" s="11"/>
    </row>
    <row r="52" spans="1:10" ht="34.5" customHeight="1">
      <c r="A52" s="11"/>
      <c r="B52" s="11"/>
      <c r="C52" s="112" t="s">
        <v>84</v>
      </c>
      <c r="D52" s="112"/>
      <c r="E52" s="112"/>
      <c r="F52" s="112"/>
      <c r="G52" s="112"/>
      <c r="H52" s="11"/>
      <c r="I52" s="11"/>
    </row>
    <row r="53" spans="1:10" ht="11.25" customHeight="1">
      <c r="A53" s="11"/>
      <c r="B53" s="11"/>
      <c r="C53" s="11"/>
      <c r="D53" s="11"/>
      <c r="E53" s="11"/>
      <c r="F53" s="11"/>
      <c r="G53" s="11"/>
      <c r="H53" s="11"/>
      <c r="I53" s="11"/>
    </row>
    <row r="54" spans="1:10" ht="22.5" customHeight="1">
      <c r="A54" s="96" t="s">
        <v>57</v>
      </c>
      <c r="B54" s="96"/>
      <c r="C54" s="96"/>
      <c r="D54" s="11"/>
      <c r="E54" s="11"/>
      <c r="F54" s="11"/>
      <c r="G54" s="11"/>
      <c r="H54" s="11"/>
      <c r="I54" s="11"/>
    </row>
    <row r="55" spans="1:10" ht="30" customHeight="1">
      <c r="A55" s="11"/>
      <c r="B55" s="11"/>
      <c r="C55" s="28" t="s">
        <v>58</v>
      </c>
      <c r="D55" s="28" t="s">
        <v>59</v>
      </c>
      <c r="E55" s="28" t="s">
        <v>60</v>
      </c>
      <c r="F55" s="28" t="s">
        <v>85</v>
      </c>
      <c r="G55" s="29" t="s">
        <v>62</v>
      </c>
      <c r="H55" s="11"/>
      <c r="I55" s="11"/>
      <c r="J55" s="11"/>
    </row>
    <row r="56" spans="1:10" ht="30" customHeight="1">
      <c r="A56" s="11"/>
      <c r="B56" s="11"/>
      <c r="C56" s="71"/>
      <c r="D56" s="75"/>
      <c r="E56" s="75"/>
      <c r="F56" s="67"/>
      <c r="G56" s="31" t="e">
        <f>F56*$H$12</f>
        <v>#DIV/0!</v>
      </c>
      <c r="H56" s="11"/>
      <c r="I56" s="11"/>
      <c r="J56" s="11"/>
    </row>
    <row r="57" spans="1:10" ht="30" customHeight="1">
      <c r="A57" s="11"/>
      <c r="B57" s="11"/>
      <c r="C57" s="69"/>
      <c r="D57" s="75"/>
      <c r="E57" s="75"/>
      <c r="F57" s="70"/>
      <c r="G57" s="31" t="e">
        <f t="shared" ref="G57:G58" si="5">F57*$H$12</f>
        <v>#DIV/0!</v>
      </c>
      <c r="H57" s="11"/>
      <c r="I57" s="11"/>
      <c r="J57" s="11"/>
    </row>
    <row r="58" spans="1:10" ht="30" customHeight="1">
      <c r="A58" s="11"/>
      <c r="B58" s="11"/>
      <c r="C58" s="69"/>
      <c r="D58" s="75"/>
      <c r="E58" s="75"/>
      <c r="F58" s="70"/>
      <c r="G58" s="31" t="e">
        <f t="shared" si="5"/>
        <v>#DIV/0!</v>
      </c>
      <c r="H58" s="11"/>
      <c r="I58" s="11"/>
      <c r="J58" s="11"/>
    </row>
    <row r="59" spans="1:10" ht="30" customHeight="1">
      <c r="A59" s="11"/>
      <c r="B59" s="11"/>
      <c r="C59" s="71"/>
      <c r="D59" s="75"/>
      <c r="E59" s="75"/>
      <c r="F59" s="67"/>
      <c r="G59" s="31" t="e">
        <f>F59*$H$12</f>
        <v>#DIV/0!</v>
      </c>
      <c r="H59" s="11"/>
      <c r="I59" s="11"/>
      <c r="J59" s="11"/>
    </row>
    <row r="60" spans="1:10" ht="30" customHeight="1">
      <c r="A60" s="11"/>
      <c r="B60" s="11"/>
      <c r="C60" s="69"/>
      <c r="D60" s="75"/>
      <c r="E60" s="75"/>
      <c r="F60" s="70"/>
      <c r="G60" s="31" t="e">
        <f t="shared" ref="G60:G61" si="6">F60*$H$12</f>
        <v>#DIV/0!</v>
      </c>
      <c r="H60" s="11"/>
      <c r="I60" s="11"/>
      <c r="J60" s="11"/>
    </row>
    <row r="61" spans="1:10" ht="30" customHeight="1">
      <c r="A61" s="11"/>
      <c r="B61" s="11"/>
      <c r="C61" s="69"/>
      <c r="D61" s="75"/>
      <c r="E61" s="75"/>
      <c r="F61" s="70"/>
      <c r="G61" s="31" t="e">
        <f t="shared" si="6"/>
        <v>#DIV/0!</v>
      </c>
      <c r="H61" s="11"/>
      <c r="I61" s="11"/>
      <c r="J61" s="11"/>
    </row>
    <row r="62" spans="1:10" ht="30" customHeight="1">
      <c r="A62" s="11"/>
      <c r="B62" s="11"/>
      <c r="C62" s="71"/>
      <c r="D62" s="75"/>
      <c r="E62" s="75"/>
      <c r="F62" s="67"/>
      <c r="G62" s="31" t="e">
        <f>F62*$H$12</f>
        <v>#DIV/0!</v>
      </c>
      <c r="H62" s="11"/>
      <c r="I62" s="11"/>
      <c r="J62" s="11"/>
    </row>
    <row r="63" spans="1:10" ht="30" customHeight="1">
      <c r="A63" s="11"/>
      <c r="B63" s="11"/>
      <c r="C63" s="69"/>
      <c r="D63" s="75"/>
      <c r="E63" s="75"/>
      <c r="F63" s="70"/>
      <c r="G63" s="31" t="e">
        <f t="shared" ref="G63:G64" si="7">F63*$H$12</f>
        <v>#DIV/0!</v>
      </c>
      <c r="H63" s="11"/>
      <c r="I63" s="11"/>
      <c r="J63" s="11"/>
    </row>
    <row r="64" spans="1:10" ht="30" customHeight="1">
      <c r="A64" s="11"/>
      <c r="B64" s="11"/>
      <c r="C64" s="69"/>
      <c r="D64" s="75"/>
      <c r="E64" s="75"/>
      <c r="F64" s="70"/>
      <c r="G64" s="31" t="e">
        <f t="shared" si="7"/>
        <v>#DIV/0!</v>
      </c>
      <c r="H64" s="11"/>
      <c r="I64" s="11"/>
      <c r="J64" s="11"/>
    </row>
    <row r="65" spans="1:12" ht="30" customHeight="1">
      <c r="A65" s="11"/>
      <c r="B65" s="11"/>
      <c r="C65" s="71"/>
      <c r="D65" s="75"/>
      <c r="E65" s="75"/>
      <c r="F65" s="67"/>
      <c r="G65" s="31" t="e">
        <f>F65*$H$12</f>
        <v>#DIV/0!</v>
      </c>
      <c r="H65" s="11"/>
      <c r="I65" s="11"/>
      <c r="J65" s="11"/>
    </row>
    <row r="66" spans="1:12" ht="30" customHeight="1">
      <c r="A66" s="11"/>
      <c r="B66" s="11"/>
      <c r="C66" s="120" t="s">
        <v>55</v>
      </c>
      <c r="D66" s="121"/>
      <c r="E66" s="72"/>
      <c r="F66" s="44">
        <f>SUM(F56:F65)</f>
        <v>0</v>
      </c>
      <c r="G66" s="46" t="e">
        <f>SUM(G56:G65)</f>
        <v>#DIV/0!</v>
      </c>
      <c r="H66" s="11"/>
      <c r="I66" s="11"/>
      <c r="J66" s="11"/>
    </row>
    <row r="67" spans="1:12" ht="22.5" customHeight="1">
      <c r="A67" s="11"/>
      <c r="B67" s="11"/>
      <c r="C67" s="112" t="s">
        <v>65</v>
      </c>
      <c r="D67" s="113"/>
      <c r="E67" s="113"/>
      <c r="F67" s="113"/>
      <c r="G67" s="114"/>
      <c r="H67" s="114"/>
      <c r="I67" s="11"/>
    </row>
    <row r="68" spans="1:12" ht="4.5" customHeight="1">
      <c r="A68" s="11"/>
      <c r="B68" s="11"/>
      <c r="C68" s="11"/>
      <c r="D68" s="11"/>
      <c r="E68" s="11"/>
      <c r="F68" s="11"/>
      <c r="G68" s="11"/>
      <c r="H68" s="11"/>
      <c r="I68" s="11"/>
    </row>
    <row r="69" spans="1:12" ht="22.5" customHeight="1">
      <c r="A69" s="96" t="s">
        <v>66</v>
      </c>
      <c r="B69" s="96"/>
      <c r="C69" s="96"/>
      <c r="D69" s="11"/>
      <c r="E69" s="11"/>
      <c r="F69" s="11"/>
      <c r="G69" s="11"/>
      <c r="H69" s="11"/>
      <c r="I69" s="11"/>
      <c r="K69" s="3"/>
    </row>
    <row r="70" spans="1:12" ht="30" customHeight="1">
      <c r="A70" s="11"/>
      <c r="B70" s="11"/>
      <c r="C70" s="47" t="s">
        <v>67</v>
      </c>
      <c r="D70" s="47" t="s">
        <v>68</v>
      </c>
      <c r="E70" s="28" t="s">
        <v>69</v>
      </c>
      <c r="F70" s="28" t="s">
        <v>70</v>
      </c>
      <c r="G70" s="32" t="s">
        <v>71</v>
      </c>
      <c r="H70" s="17" t="s">
        <v>72</v>
      </c>
      <c r="I70" s="11"/>
      <c r="J70" s="11"/>
      <c r="L70" s="4"/>
    </row>
    <row r="71" spans="1:12" ht="30" customHeight="1">
      <c r="A71" s="11"/>
      <c r="B71" s="11"/>
      <c r="C71" s="68"/>
      <c r="D71" s="68"/>
      <c r="E71" s="78"/>
      <c r="F71" s="78"/>
      <c r="G71" s="67"/>
      <c r="H71" s="31" t="e">
        <f t="shared" ref="H71:H80" si="8">G71*$H$12</f>
        <v>#DIV/0!</v>
      </c>
      <c r="I71" s="11"/>
      <c r="J71" s="11"/>
      <c r="L71" s="3"/>
    </row>
    <row r="72" spans="1:12" ht="30" customHeight="1">
      <c r="A72" s="11"/>
      <c r="B72" s="11"/>
      <c r="C72" s="69"/>
      <c r="D72" s="69"/>
      <c r="E72" s="75"/>
      <c r="F72" s="75"/>
      <c r="G72" s="67"/>
      <c r="H72" s="31" t="e">
        <f t="shared" si="8"/>
        <v>#DIV/0!</v>
      </c>
      <c r="I72" s="11"/>
      <c r="J72" s="11"/>
    </row>
    <row r="73" spans="1:12" ht="30" customHeight="1">
      <c r="A73" s="11"/>
      <c r="B73" s="11"/>
      <c r="C73" s="68"/>
      <c r="D73" s="68"/>
      <c r="E73" s="78"/>
      <c r="F73" s="78"/>
      <c r="G73" s="67"/>
      <c r="H73" s="31" t="e">
        <f t="shared" si="8"/>
        <v>#DIV/0!</v>
      </c>
      <c r="I73" s="11"/>
      <c r="J73" s="11"/>
      <c r="L73" s="3"/>
    </row>
    <row r="74" spans="1:12" ht="30" customHeight="1">
      <c r="A74" s="11"/>
      <c r="B74" s="11"/>
      <c r="C74" s="69"/>
      <c r="D74" s="69"/>
      <c r="E74" s="75"/>
      <c r="F74" s="75"/>
      <c r="G74" s="67"/>
      <c r="H74" s="31" t="e">
        <f t="shared" si="8"/>
        <v>#DIV/0!</v>
      </c>
      <c r="I74" s="11"/>
      <c r="J74" s="11"/>
    </row>
    <row r="75" spans="1:12" ht="30" customHeight="1">
      <c r="A75" s="11"/>
      <c r="B75" s="11"/>
      <c r="C75" s="68"/>
      <c r="D75" s="68"/>
      <c r="E75" s="78"/>
      <c r="F75" s="78"/>
      <c r="G75" s="67"/>
      <c r="H75" s="31" t="e">
        <f t="shared" si="8"/>
        <v>#DIV/0!</v>
      </c>
      <c r="I75" s="11"/>
      <c r="J75" s="11"/>
      <c r="L75" s="3"/>
    </row>
    <row r="76" spans="1:12" ht="30" customHeight="1">
      <c r="A76" s="11"/>
      <c r="B76" s="11"/>
      <c r="C76" s="69"/>
      <c r="D76" s="69"/>
      <c r="E76" s="75"/>
      <c r="F76" s="75"/>
      <c r="G76" s="67"/>
      <c r="H76" s="31" t="e">
        <f t="shared" si="8"/>
        <v>#DIV/0!</v>
      </c>
      <c r="I76" s="11"/>
      <c r="J76" s="11"/>
    </row>
    <row r="77" spans="1:12" ht="30" customHeight="1">
      <c r="A77" s="11"/>
      <c r="B77" s="11"/>
      <c r="C77" s="68"/>
      <c r="D77" s="68"/>
      <c r="E77" s="78"/>
      <c r="F77" s="78"/>
      <c r="G77" s="67"/>
      <c r="H77" s="31" t="e">
        <f t="shared" si="8"/>
        <v>#DIV/0!</v>
      </c>
      <c r="I77" s="11"/>
      <c r="J77" s="11"/>
      <c r="L77" s="3"/>
    </row>
    <row r="78" spans="1:12" ht="30" customHeight="1">
      <c r="A78" s="11"/>
      <c r="B78" s="11"/>
      <c r="C78" s="69"/>
      <c r="D78" s="69"/>
      <c r="E78" s="75"/>
      <c r="F78" s="75"/>
      <c r="G78" s="67"/>
      <c r="H78" s="31" t="e">
        <f t="shared" si="8"/>
        <v>#DIV/0!</v>
      </c>
      <c r="I78" s="11"/>
      <c r="J78" s="11"/>
    </row>
    <row r="79" spans="1:12" ht="30" customHeight="1">
      <c r="A79" s="11"/>
      <c r="B79" s="11"/>
      <c r="C79" s="68"/>
      <c r="D79" s="68"/>
      <c r="E79" s="78"/>
      <c r="F79" s="78"/>
      <c r="G79" s="67"/>
      <c r="H79" s="31" t="e">
        <f t="shared" si="8"/>
        <v>#DIV/0!</v>
      </c>
      <c r="I79" s="11"/>
      <c r="J79" s="11"/>
      <c r="L79" s="3"/>
    </row>
    <row r="80" spans="1:12" ht="30" customHeight="1">
      <c r="A80" s="11"/>
      <c r="B80" s="11"/>
      <c r="C80" s="69"/>
      <c r="D80" s="69"/>
      <c r="E80" s="75"/>
      <c r="F80" s="75"/>
      <c r="G80" s="67"/>
      <c r="H80" s="31" t="e">
        <f t="shared" si="8"/>
        <v>#DIV/0!</v>
      </c>
      <c r="I80" s="11"/>
      <c r="J80" s="11"/>
    </row>
    <row r="81" spans="1:14" ht="30" customHeight="1">
      <c r="A81" s="11"/>
      <c r="B81" s="11"/>
      <c r="C81" s="111" t="s">
        <v>55</v>
      </c>
      <c r="D81" s="111"/>
      <c r="E81" s="43"/>
      <c r="F81" s="43"/>
      <c r="G81" s="44">
        <f>SUM(G71:G80)</f>
        <v>0</v>
      </c>
      <c r="H81" s="44" t="e">
        <f>SUM(H71:H80)</f>
        <v>#DIV/0!</v>
      </c>
      <c r="I81" s="11"/>
      <c r="J81" s="11"/>
    </row>
    <row r="82" spans="1:14" ht="18.75" customHeight="1">
      <c r="A82" s="11"/>
      <c r="B82" s="11"/>
      <c r="C82" s="112" t="s">
        <v>65</v>
      </c>
      <c r="D82" s="113"/>
      <c r="E82" s="113"/>
      <c r="F82" s="113"/>
      <c r="G82" s="114"/>
      <c r="H82" s="114"/>
      <c r="I82" s="11"/>
    </row>
    <row r="83" spans="1:14" ht="4.5" customHeight="1">
      <c r="A83" s="11"/>
      <c r="B83" s="11"/>
      <c r="C83" s="11"/>
      <c r="D83" s="11"/>
      <c r="E83" s="11"/>
      <c r="F83" s="11"/>
      <c r="G83" s="11"/>
      <c r="H83" s="11"/>
      <c r="I83" s="11"/>
    </row>
    <row r="84" spans="1:14" ht="22.5" customHeight="1">
      <c r="A84" s="96" t="s">
        <v>75</v>
      </c>
      <c r="B84" s="96"/>
      <c r="C84" s="96"/>
      <c r="D84" s="11"/>
      <c r="E84" s="11"/>
      <c r="F84" s="11"/>
      <c r="G84" s="50"/>
      <c r="H84" s="11"/>
      <c r="I84" s="11"/>
    </row>
    <row r="85" spans="1:14" ht="30" customHeight="1">
      <c r="A85" s="11"/>
      <c r="B85" s="11"/>
      <c r="C85" s="51"/>
      <c r="D85" s="116" t="s">
        <v>76</v>
      </c>
      <c r="E85" s="116"/>
      <c r="F85" s="11"/>
      <c r="G85" s="52"/>
      <c r="H85" s="53"/>
      <c r="I85" s="11"/>
      <c r="J85" s="6"/>
      <c r="N85" s="7"/>
    </row>
    <row r="86" spans="1:14" ht="30" customHeight="1">
      <c r="A86" s="11"/>
      <c r="B86" s="11"/>
      <c r="C86" s="33" t="s">
        <v>55</v>
      </c>
      <c r="D86" s="131" t="e">
        <f>IF(K87&lt;D8,MIN(10000000,(G36+G51+G66+H81)),IF(OR(J87&lt;F16,J87&lt;F17,J87&lt;F18,J87&lt;F19,J87&lt;F20,J87&lt;F21,J87&lt;F22,J87&lt;F23,J87&lt;F24,J87&lt;F25),MIN(10000000,(G36+G51+G66+H81)),MIN(7500000,(G36+G51+G66+H81))))</f>
        <v>#DIV/0!</v>
      </c>
      <c r="E86" s="131"/>
      <c r="F86" s="11"/>
      <c r="G86" s="11"/>
      <c r="H86" s="54"/>
      <c r="I86" s="11"/>
    </row>
    <row r="87" spans="1:14" ht="18.75" hidden="1">
      <c r="A87" s="11"/>
      <c r="B87" s="11"/>
      <c r="C87" s="11"/>
      <c r="D87" s="11"/>
      <c r="E87" s="11"/>
      <c r="F87" s="11"/>
      <c r="G87" s="11"/>
      <c r="H87" s="11"/>
      <c r="I87" s="11"/>
      <c r="J87" s="5">
        <v>45382</v>
      </c>
      <c r="K87" s="5">
        <v>44651</v>
      </c>
    </row>
    <row r="88" spans="1:14" ht="108.75" customHeight="1">
      <c r="A88" s="11"/>
      <c r="B88" s="55" t="s">
        <v>77</v>
      </c>
      <c r="C88" s="115" t="s">
        <v>78</v>
      </c>
      <c r="D88" s="115"/>
      <c r="E88" s="115"/>
      <c r="F88" s="115"/>
      <c r="G88" s="115"/>
      <c r="H88" s="115"/>
      <c r="I88" s="115"/>
      <c r="N88" s="8"/>
    </row>
    <row r="89" spans="1:14" ht="6" customHeight="1">
      <c r="C89" s="9" t="s">
        <v>79</v>
      </c>
    </row>
    <row r="90" spans="1:14" ht="22.5" customHeight="1">
      <c r="C90" s="9"/>
    </row>
    <row r="91" spans="1:14" ht="22.5" customHeight="1">
      <c r="C91" s="9"/>
      <c r="E91" s="10"/>
    </row>
  </sheetData>
  <sheetProtection sheet="1" formatCells="0" formatRows="0" insertRows="0"/>
  <protectedRanges>
    <protectedRange sqref="D5:I8 C12:F12 D16:G25 E29 G29 D32:E35 C41:F50 C56:F65 C71:G80" name="範囲1"/>
  </protectedRanges>
  <mergeCells count="53">
    <mergeCell ref="D24:E24"/>
    <mergeCell ref="F24:G24"/>
    <mergeCell ref="D25:E25"/>
    <mergeCell ref="F25:G25"/>
    <mergeCell ref="D21:E21"/>
    <mergeCell ref="F21:G21"/>
    <mergeCell ref="D22:E22"/>
    <mergeCell ref="F22:G22"/>
    <mergeCell ref="D23:E23"/>
    <mergeCell ref="F23:G23"/>
    <mergeCell ref="C13:I13"/>
    <mergeCell ref="H1:I1"/>
    <mergeCell ref="A2:I2"/>
    <mergeCell ref="H4:I4"/>
    <mergeCell ref="A5:C5"/>
    <mergeCell ref="D5:I5"/>
    <mergeCell ref="A7:C7"/>
    <mergeCell ref="D7:I7"/>
    <mergeCell ref="A8:C8"/>
    <mergeCell ref="D8:I8"/>
    <mergeCell ref="A10:C10"/>
    <mergeCell ref="E11:F11"/>
    <mergeCell ref="E12:F12"/>
    <mergeCell ref="A6:C6"/>
    <mergeCell ref="D6:I6"/>
    <mergeCell ref="D15:E15"/>
    <mergeCell ref="F15:G15"/>
    <mergeCell ref="D16:E16"/>
    <mergeCell ref="F16:G16"/>
    <mergeCell ref="D17:E17"/>
    <mergeCell ref="F17:G17"/>
    <mergeCell ref="A69:C69"/>
    <mergeCell ref="D18:E18"/>
    <mergeCell ref="F18:G18"/>
    <mergeCell ref="A28:C28"/>
    <mergeCell ref="A29:C29"/>
    <mergeCell ref="C37:H37"/>
    <mergeCell ref="A39:C39"/>
    <mergeCell ref="C51:D51"/>
    <mergeCell ref="C52:G52"/>
    <mergeCell ref="A54:C54"/>
    <mergeCell ref="C66:D66"/>
    <mergeCell ref="C67:H67"/>
    <mergeCell ref="D19:E19"/>
    <mergeCell ref="F19:G19"/>
    <mergeCell ref="D20:E20"/>
    <mergeCell ref="F20:G20"/>
    <mergeCell ref="C81:D81"/>
    <mergeCell ref="A84:C84"/>
    <mergeCell ref="D85:E85"/>
    <mergeCell ref="D86:E86"/>
    <mergeCell ref="C88:I88"/>
    <mergeCell ref="C82:H82"/>
  </mergeCells>
  <phoneticPr fontId="3"/>
  <conditionalFormatting sqref="D5:I8 C12:F12 D16:G25 E29 G29 D32:E35 C41:F50 C56:F65 C71:G80">
    <cfRule type="containsBlanks" dxfId="0" priority="1">
      <formula>LEN(TRIM(C5))=0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car_mg2@d.frontier-di.co.jp</cp:lastModifiedBy>
  <cp:revision/>
  <dcterms:created xsi:type="dcterms:W3CDTF">2015-01-05T10:10:56Z</dcterms:created>
  <dcterms:modified xsi:type="dcterms:W3CDTF">2024-05-23T08:23:35Z</dcterms:modified>
  <cp:category/>
  <cp:contentStatus/>
</cp:coreProperties>
</file>