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 filterPrivacy="1"/>
  <xr:revisionPtr revIDLastSave="6" documentId="13_ncr:1_{5FC290A0-3C93-4660-BBA9-548DA20B1E52}" xr6:coauthVersionLast="47" xr6:coauthVersionMax="47" xr10:uidLastSave="{F806ADB8-31C5-45FD-A8C0-B2967C08FA91}"/>
  <bookViews>
    <workbookView xWindow="0" yWindow="0" windowWidth="28800" windowHeight="12135" tabRatio="705" activeTab="2" xr2:uid="{00000000-000D-0000-FFFF-FFFF00000000}"/>
  </bookViews>
  <sheets>
    <sheet name="様式２新設等支援費用（記載例）" sheetId="4" r:id="rId1"/>
    <sheet name="別紙　算出書 (記載例)" sheetId="11" r:id="rId2"/>
    <sheet name="様式２新設等支援費用（申請用）" sheetId="10" r:id="rId3"/>
    <sheet name="別紙　算出書" sheetId="9" r:id="rId4"/>
  </sheets>
  <definedNames>
    <definedName name="_xlnm.Print_Area" localSheetId="3">'別紙　算出書'!$B$1:$AP$30</definedName>
    <definedName name="_xlnm.Print_Area" localSheetId="1">'別紙　算出書 (記載例)'!$B$1:$AP$30</definedName>
    <definedName name="_xlnm.Print_Area" localSheetId="0">'様式２新設等支援費用（記載例）'!$A$1:$I$84</definedName>
    <definedName name="_xlnm.Print_Area" localSheetId="2">'様式２新設等支援費用（申請用）'!$A$1:$I$84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0" l="1"/>
  <c r="G77" i="10"/>
  <c r="F62" i="10"/>
  <c r="R4" i="11"/>
  <c r="AG12" i="11" s="1"/>
  <c r="AK17" i="11"/>
  <c r="AG17" i="11"/>
  <c r="AK16" i="11"/>
  <c r="AG16" i="11"/>
  <c r="AK15" i="11"/>
  <c r="AG15" i="11"/>
  <c r="AK14" i="11"/>
  <c r="AG14" i="11"/>
  <c r="AK13" i="11"/>
  <c r="AG13" i="11"/>
  <c r="AK12" i="11"/>
  <c r="AK11" i="11"/>
  <c r="AK10" i="11"/>
  <c r="AK9" i="11"/>
  <c r="AK8" i="11"/>
  <c r="AK20" i="11" s="1"/>
  <c r="E32" i="4" s="1"/>
  <c r="R4" i="9"/>
  <c r="R7" i="11" l="1"/>
  <c r="AG9" i="11"/>
  <c r="W7" i="11"/>
  <c r="AB7" i="11"/>
  <c r="AG11" i="11"/>
  <c r="AG8" i="11"/>
  <c r="AG10" i="11"/>
  <c r="AG20" i="11" l="1"/>
  <c r="AG13" i="9" l="1"/>
  <c r="AG14" i="9"/>
  <c r="AG15" i="9"/>
  <c r="AG16" i="9"/>
  <c r="AG17" i="9"/>
  <c r="AG9" i="9"/>
  <c r="AG10" i="9"/>
  <c r="AG11" i="9"/>
  <c r="AG12" i="9"/>
  <c r="AG8" i="9"/>
  <c r="AK8" i="9" l="1"/>
  <c r="F47" i="4"/>
  <c r="F62" i="4"/>
  <c r="G77" i="4"/>
  <c r="AK9" i="9"/>
  <c r="AK10" i="9"/>
  <c r="AK11" i="9"/>
  <c r="AK12" i="9"/>
  <c r="AK13" i="9"/>
  <c r="AK14" i="9"/>
  <c r="AK15" i="9"/>
  <c r="AK16" i="9"/>
  <c r="AK17" i="9"/>
  <c r="AK20" i="9" l="1"/>
  <c r="AB7" i="9"/>
  <c r="W7" i="9"/>
  <c r="R7" i="9"/>
  <c r="AG20" i="9" l="1"/>
  <c r="G12" i="10"/>
  <c r="H12" i="10" s="1"/>
  <c r="G12" i="4"/>
  <c r="H12" i="4" s="1"/>
  <c r="H76" i="4" l="1"/>
  <c r="H75" i="4"/>
  <c r="H74" i="4"/>
  <c r="H73" i="4"/>
  <c r="H72" i="4"/>
  <c r="H71" i="4"/>
  <c r="H70" i="4"/>
  <c r="H69" i="4"/>
  <c r="G61" i="4"/>
  <c r="G60" i="4"/>
  <c r="G59" i="4"/>
  <c r="G58" i="4"/>
  <c r="G57" i="4"/>
  <c r="G56" i="4"/>
  <c r="G55" i="4"/>
  <c r="G46" i="4"/>
  <c r="G45" i="4"/>
  <c r="G44" i="4"/>
  <c r="G43" i="4"/>
  <c r="G42" i="4"/>
  <c r="G41" i="4"/>
  <c r="G40" i="4"/>
  <c r="G59" i="10"/>
  <c r="H73" i="10"/>
  <c r="H69" i="10"/>
  <c r="G58" i="10"/>
  <c r="G46" i="10"/>
  <c r="G42" i="10"/>
  <c r="G40" i="10"/>
  <c r="H70" i="10"/>
  <c r="G43" i="10"/>
  <c r="H76" i="10"/>
  <c r="H72" i="10"/>
  <c r="G61" i="10"/>
  <c r="G57" i="10"/>
  <c r="G45" i="10"/>
  <c r="G41" i="10"/>
  <c r="H75" i="10"/>
  <c r="H71" i="10"/>
  <c r="G60" i="10"/>
  <c r="G56" i="10"/>
  <c r="G44" i="10"/>
  <c r="H74" i="10"/>
  <c r="G55" i="10"/>
  <c r="G39" i="4"/>
  <c r="G37" i="4"/>
  <c r="G38" i="4"/>
  <c r="G54" i="4"/>
  <c r="G53" i="4"/>
  <c r="H67" i="4"/>
  <c r="G52" i="4"/>
  <c r="H68" i="4"/>
  <c r="G38" i="10"/>
  <c r="G37" i="10"/>
  <c r="G54" i="10"/>
  <c r="G52" i="10"/>
  <c r="H67" i="10"/>
  <c r="H68" i="10"/>
  <c r="G39" i="10"/>
  <c r="G53" i="10"/>
  <c r="G62" i="10" l="1"/>
  <c r="G47" i="10"/>
  <c r="H77" i="10"/>
  <c r="G47" i="4"/>
  <c r="G62" i="4"/>
  <c r="H77" i="4"/>
  <c r="F32" i="4"/>
  <c r="E32" i="10"/>
  <c r="F32" i="10" s="1"/>
  <c r="D82" i="10" l="1"/>
  <c r="D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00000000-0006-0000-0200-000001000000}">
      <text>
        <r>
          <rPr>
            <b/>
            <sz val="9"/>
            <color indexed="81"/>
            <rFont val="游ゴシック"/>
            <family val="3"/>
            <charset val="128"/>
          </rPr>
          <t>法人名、事業所・施設名を記載ください。</t>
        </r>
      </text>
    </comment>
    <comment ref="D8" authorId="0" shapeId="0" xr:uid="{199D2A41-13AC-460B-B88A-4FA6E9DD2591}">
      <text>
        <r>
          <rPr>
            <b/>
            <sz val="9"/>
            <color indexed="81"/>
            <rFont val="MS P ゴシック"/>
            <family val="3"/>
            <charset val="128"/>
          </rPr>
          <t>日付の入力は西暦で入力願います。
※表示は和暦へ自動変換されます。</t>
        </r>
      </text>
    </comment>
    <comment ref="C12" authorId="0" shapeId="0" xr:uid="{00000000-0006-0000-0200-000003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游ゴシック"/>
            <family val="3"/>
            <charset val="128"/>
          </rPr>
          <t>上記、（注）に該当する者のみ記載願います。
必要に応じ適宜行を追加してください。</t>
        </r>
      </text>
    </comment>
    <comment ref="D15" authorId="0" shapeId="0" xr:uid="{00000000-0006-0000-0200-000005000000}">
      <text>
        <r>
          <rPr>
            <b/>
            <sz val="9"/>
            <color indexed="81"/>
            <rFont val="游ゴシック"/>
            <family val="3"/>
            <charset val="128"/>
          </rPr>
          <t>正確に記載願います。
日付は西暦で入力</t>
        </r>
      </text>
    </comment>
    <comment ref="C32" authorId="0" shapeId="0" xr:uid="{00000000-0006-0000-0200-000006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E32" authorId="0" shapeId="0" xr:uid="{00000000-0006-0000-0200-000007000000}">
      <text>
        <r>
          <rPr>
            <b/>
            <sz val="9"/>
            <color indexed="81"/>
            <rFont val="游ゴシック"/>
            <family val="3"/>
            <charset val="128"/>
          </rPr>
          <t>別紙　算出書を作成すると自動入力されます。</t>
        </r>
      </text>
    </comment>
    <comment ref="E36" authorId="0" shapeId="0" xr:uid="{00000000-0006-0000-0200-000008000000}">
      <text>
        <r>
          <rPr>
            <b/>
            <sz val="9"/>
            <color indexed="81"/>
            <rFont val="游ゴシック"/>
            <family val="3"/>
            <charset val="128"/>
          </rPr>
          <t>開設日前に納品される必要があります。</t>
        </r>
      </text>
    </comment>
    <comment ref="F37" authorId="0" shapeId="0" xr:uid="{00000000-0006-0000-0200-000009000000}">
      <text>
        <r>
          <rPr>
            <b/>
            <sz val="9"/>
            <color indexed="81"/>
            <rFont val="游ゴシック"/>
            <family val="3"/>
            <charset val="128"/>
          </rPr>
          <t>・数字のみ入力
・単一取得価格１０万円以上、設置工事費用及び搬入費用を除く</t>
        </r>
      </text>
    </comment>
    <comment ref="F52" authorId="0" shapeId="0" xr:uid="{00000000-0006-0000-0200-00000A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G67" authorId="0" shapeId="0" xr:uid="{00000000-0006-0000-0200-00000B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D81" authorId="0" shapeId="0" xr:uid="{00000000-0006-0000-0200-00000C000000}">
      <text>
        <r>
          <rPr>
            <b/>
            <sz val="9"/>
            <color indexed="81"/>
            <rFont val="游ゴシック"/>
            <family val="3"/>
            <charset val="128"/>
          </rPr>
          <t>新設等支援費用の補助上限額は1,500万円となります。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4" authorId="0" shapeId="0" xr:uid="{3CF3B058-66DA-43C8-AAAC-34FCEC691AE5}">
      <text>
        <r>
          <rPr>
            <b/>
            <sz val="9"/>
            <color indexed="81"/>
            <rFont val="游ゴシック"/>
            <family val="3"/>
            <charset val="128"/>
          </rPr>
          <t>様式2の開設日欄に入力すると自動で反映されます。</t>
        </r>
      </text>
    </comment>
    <comment ref="R6" authorId="0" shapeId="0" xr:uid="{04AA5734-DBC7-4AA8-9DF7-6114192E449F}">
      <text>
        <r>
          <rPr>
            <b/>
            <sz val="9"/>
            <color indexed="81"/>
            <rFont val="游ゴシック"/>
            <family val="3"/>
            <charset val="128"/>
          </rPr>
          <t>白いセル（補助対象月分）のセルに給与金額（支払予定額）を数字のみでご入力をお願いいたします。
例　200000</t>
        </r>
      </text>
    </comment>
    <comment ref="D8" authorId="0" shapeId="0" xr:uid="{BDA9C474-0388-4636-9AD9-1C7EC3011F99}">
      <text>
        <r>
          <rPr>
            <b/>
            <sz val="9"/>
            <color indexed="81"/>
            <rFont val="游ゴシック"/>
            <family val="3"/>
            <charset val="128"/>
          </rPr>
          <t>職員の職種（ホームヘルパー、生活支援員、介護職員　等）のご入力をお願いいたします。</t>
        </r>
      </text>
    </comment>
    <comment ref="I8" authorId="0" shapeId="0" xr:uid="{F4C9F02A-9A8A-4260-B84B-F60CA2D30D4A}">
      <text>
        <r>
          <rPr>
            <b/>
            <sz val="9"/>
            <color indexed="81"/>
            <rFont val="游ゴシック"/>
            <family val="3"/>
            <charset val="128"/>
          </rPr>
          <t>職員の雇用形態（正社員・パート・アルバイト　等）のご入力をお願いいたします。</t>
        </r>
      </text>
    </comment>
    <comment ref="M8" authorId="0" shapeId="0" xr:uid="{3BD59CEA-6AE1-4E8A-A88F-DEACD4600309}">
      <text>
        <r>
          <rPr>
            <b/>
            <sz val="9"/>
            <color indexed="81"/>
            <rFont val="游ゴシック"/>
            <family val="3"/>
            <charset val="128"/>
          </rPr>
          <t>職員の雇用開始年月日を西暦でご入力をお願いいたします。
例　2024/1/1
※表示は和暦へ自動変換されます。</t>
        </r>
      </text>
    </comment>
    <comment ref="A10" authorId="0" shapeId="0" xr:uid="{FAF28B47-39D9-41B5-ADD3-F5F5F640A5FE}">
      <text>
        <r>
          <rPr>
            <b/>
            <sz val="9"/>
            <color indexed="81"/>
            <rFont val="游ゴシック"/>
            <family val="3"/>
            <charset val="128"/>
          </rPr>
          <t>雇用予定職員数が１０名より多い場合は適宜行挿入によって追加をお願いします。</t>
        </r>
      </text>
    </comment>
  </commentList>
</comments>
</file>

<file path=xl/sharedStrings.xml><?xml version="1.0" encoding="utf-8"?>
<sst xmlns="http://schemas.openxmlformats.org/spreadsheetml/2006/main" count="177" uniqueCount="101">
  <si>
    <t>【様式２－１】</t>
    <rPh sb="1" eb="3">
      <t>ヨウシキ</t>
    </rPh>
    <phoneticPr fontId="1"/>
  </si>
  <si>
    <r>
      <t>令和６年度　自動車事故被害者受入環境整備事業　「新設等支援費」に係る事業計画調書</t>
    </r>
    <r>
      <rPr>
        <sz val="14"/>
        <color rgb="FFFF0000"/>
        <rFont val="游ゴシック"/>
        <family val="3"/>
        <charset val="128"/>
      </rPr>
      <t>（記載例）</t>
    </r>
    <rPh sb="0" eb="2">
      <t>レイワ</t>
    </rPh>
    <rPh sb="3" eb="5">
      <t>ネンド</t>
    </rPh>
    <rPh sb="6" eb="9">
      <t>ジドウシャ</t>
    </rPh>
    <rPh sb="9" eb="11">
      <t>ジコ</t>
    </rPh>
    <rPh sb="11" eb="14">
      <t>ヒガイシャ</t>
    </rPh>
    <rPh sb="14" eb="16">
      <t>ウケイレ</t>
    </rPh>
    <rPh sb="16" eb="18">
      <t>カンキョウ</t>
    </rPh>
    <rPh sb="18" eb="20">
      <t>セイビ</t>
    </rPh>
    <rPh sb="20" eb="22">
      <t>ジギョウ</t>
    </rPh>
    <rPh sb="24" eb="26">
      <t>シンセツ</t>
    </rPh>
    <rPh sb="26" eb="27">
      <t>ナド</t>
    </rPh>
    <rPh sb="27" eb="29">
      <t>シエン</t>
    </rPh>
    <rPh sb="29" eb="30">
      <t>ヒ</t>
    </rPh>
    <rPh sb="32" eb="33">
      <t>カカ</t>
    </rPh>
    <rPh sb="34" eb="36">
      <t>ジギョウ</t>
    </rPh>
    <rPh sb="36" eb="38">
      <t>ケイカク</t>
    </rPh>
    <rPh sb="38" eb="40">
      <t>チョウショ</t>
    </rPh>
    <rPh sb="41" eb="44">
      <t>キサイレイ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</si>
  <si>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</si>
  <si>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事業者名（法人名）</t>
    <rPh sb="0" eb="3">
      <t>ジギョウシャ</t>
    </rPh>
    <rPh sb="3" eb="4">
      <t>メイ</t>
    </rPh>
    <rPh sb="5" eb="7">
      <t>ホウジン</t>
    </rPh>
    <rPh sb="7" eb="8">
      <t>メイ</t>
    </rPh>
    <phoneticPr fontId="1"/>
  </si>
  <si>
    <t>○○法人○○会　</t>
    <rPh sb="2" eb="4">
      <t>ホウジン</t>
    </rPh>
    <rPh sb="6" eb="7">
      <t>カイ</t>
    </rPh>
    <phoneticPr fontId="1"/>
  </si>
  <si>
    <t>事業所名（施設名）</t>
    <phoneticPr fontId="1"/>
  </si>
  <si>
    <t>障害者支援施設●●寮</t>
    <phoneticPr fontId="1"/>
  </si>
  <si>
    <t>事業所所在地</t>
    <rPh sb="0" eb="3">
      <t>ジギョウショ</t>
    </rPh>
    <rPh sb="3" eb="6">
      <t>ショザイチ</t>
    </rPh>
    <phoneticPr fontId="1"/>
  </si>
  <si>
    <t>東京都○○区・・・</t>
    <rPh sb="0" eb="3">
      <t>トウキョウト</t>
    </rPh>
    <rPh sb="5" eb="6">
      <t>ク</t>
    </rPh>
    <phoneticPr fontId="1"/>
  </si>
  <si>
    <t>開設日</t>
    <rPh sb="0" eb="3">
      <t>カイセツビ</t>
    </rPh>
    <phoneticPr fontId="1"/>
  </si>
  <si>
    <t>１．入所予定者数</t>
    <rPh sb="2" eb="4">
      <t>ニュウショ</t>
    </rPh>
    <rPh sb="4" eb="6">
      <t>ヨテイ</t>
    </rPh>
    <rPh sb="6" eb="7">
      <t>シャ</t>
    </rPh>
    <rPh sb="7" eb="8">
      <t>スウ</t>
    </rPh>
    <phoneticPr fontId="1"/>
  </si>
  <si>
    <t>定員(人)</t>
    <rPh sb="0" eb="2">
      <t>テイイン</t>
    </rPh>
    <rPh sb="3" eb="4">
      <t>ニン</t>
    </rPh>
    <phoneticPr fontId="1"/>
  </si>
  <si>
    <t>総入所者数（人）
（予定数含む）</t>
    <rPh sb="0" eb="1">
      <t>ソウ</t>
    </rPh>
    <rPh sb="1" eb="4">
      <t>ニュウショシャ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</si>
  <si>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游ゴシック"/>
        <family val="3"/>
        <charset val="128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</si>
  <si>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</si>
  <si>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</si>
  <si>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游ゴシック"/>
        <family val="3"/>
        <charset val="128"/>
      </rPr>
      <t xml:space="preserve">介護料受給資格者及び自動車
</t>
    </r>
    <r>
      <rPr>
        <sz val="11"/>
        <color theme="1"/>
        <rFont val="游ゴシック"/>
        <family val="3"/>
        <charset val="128"/>
      </rPr>
      <t xml:space="preserve">    </t>
    </r>
    <r>
      <rPr>
        <u/>
        <sz val="11"/>
        <color theme="1"/>
        <rFont val="游ゴシック"/>
        <family val="3"/>
        <charset val="128"/>
      </rPr>
      <t>損害賠償保障法施行令別表第一第２級以上</t>
    </r>
    <r>
      <rPr>
        <sz val="11"/>
        <color theme="1"/>
        <rFont val="游ゴシック"/>
        <family val="3"/>
        <charset val="128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</si>
  <si>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</si>
  <si>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</si>
  <si>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入所年月日（予定日）</t>
    <rPh sb="0" eb="2">
      <t>ニュウショ</t>
    </rPh>
    <rPh sb="2" eb="5">
      <t>ネンガッピ</t>
    </rPh>
    <rPh sb="6" eb="9">
      <t>ヨテイビ</t>
    </rPh>
    <phoneticPr fontId="1"/>
  </si>
  <si>
    <t>①</t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</si>
  <si>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</si>
  <si>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昭和○年○月○日</t>
    <rPh sb="0" eb="2">
      <t>ショウワ</t>
    </rPh>
    <rPh sb="3" eb="4">
      <t>トシ</t>
    </rPh>
    <rPh sb="5" eb="6">
      <t>ツキ</t>
    </rPh>
    <rPh sb="7" eb="8">
      <t>ヒ</t>
    </rPh>
    <phoneticPr fontId="1"/>
  </si>
  <si>
    <t>②</t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</si>
  <si>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</si>
  <si>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平成○年○月○日</t>
  </si>
  <si>
    <t>③</t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</si>
  <si>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</si>
  <si>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</si>
  <si>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</si>
  <si>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</si>
  <si>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</si>
  <si>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</si>
  <si>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</si>
  <si>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</si>
  <si>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①人材雇用費</t>
    <rPh sb="2" eb="7">
      <t>ジンザイコヨウヒ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</si>
  <si>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</si>
  <si>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</si>
  <si>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必要見込額</t>
    <rPh sb="0" eb="2">
      <t>ヒツヨウ</t>
    </rPh>
    <rPh sb="2" eb="5">
      <t>ミコミガク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</si>
  <si>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</si>
  <si>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（注）１．必要見込み額は、別シートにある別紙算出書を作成の上、添付してください。</t>
    <rPh sb="1" eb="2">
      <t>チュウ</t>
    </rPh>
    <rPh sb="5" eb="7">
      <t>ヒツヨウ</t>
    </rPh>
    <rPh sb="13" eb="14">
      <t>ベツ</t>
    </rPh>
    <rPh sb="26" eb="28">
      <t>サクセイ</t>
    </rPh>
    <rPh sb="29" eb="30">
      <t>ウエ</t>
    </rPh>
    <phoneticPr fontId="1"/>
  </si>
  <si>
    <t>　②新規施設支援費</t>
    <rPh sb="2" eb="4">
      <t>シンキ</t>
    </rPh>
    <rPh sb="4" eb="6">
      <t>シセツ</t>
    </rPh>
    <rPh sb="6" eb="9">
      <t>シエンヒ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</si>
  <si>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</si>
  <si>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数量</t>
    <rPh sb="0" eb="2">
      <t>スウリョウ</t>
    </rPh>
    <phoneticPr fontId="1"/>
  </si>
  <si>
    <t>納品予定日</t>
    <rPh sb="0" eb="2">
      <t>ノウヒン</t>
    </rPh>
    <rPh sb="2" eb="5">
      <t>ヨテイビ</t>
    </rPh>
    <phoneticPr fontId="1"/>
  </si>
  <si>
    <t>購入予定価格(税抜き：円)</t>
    <rPh sb="0" eb="2">
      <t>コウニュウ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</si>
  <si>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補助申請予定額(②)</t>
    <rPh sb="0" eb="2">
      <t>ホジョ</t>
    </rPh>
    <rPh sb="2" eb="4">
      <t>シンセイ</t>
    </rPh>
    <rPh sb="4" eb="7">
      <t>ヨテイガク</t>
    </rPh>
    <phoneticPr fontId="1"/>
  </si>
  <si>
    <t>介護用リフト</t>
    <rPh sb="0" eb="3">
      <t>カイゴヨウ</t>
    </rPh>
    <phoneticPr fontId="1"/>
  </si>
  <si>
    <t>１台</t>
    <rPh sb="1" eb="2">
      <t>ダイ</t>
    </rPh>
    <phoneticPr fontId="1"/>
  </si>
  <si>
    <t>合　計</t>
    <rPh sb="0" eb="1">
      <t>ア</t>
    </rPh>
    <rPh sb="2" eb="3">
      <t>ケイ</t>
    </rPh>
    <phoneticPr fontId="1"/>
  </si>
  <si>
    <t>（注）１．数量は自動車事故による重度後遺障害者の入所者数（入所予定者含む）以下とします。
      ２．開設日前に納品される必要があります。</t>
    <rPh sb="1" eb="2">
      <t>チュウ</t>
    </rPh>
    <rPh sb="5" eb="7">
      <t>スウリョウ</t>
    </rPh>
    <rPh sb="8" eb="11">
      <t>ジドウシャ</t>
    </rPh>
    <rPh sb="11" eb="13">
      <t>ジコ</t>
    </rPh>
    <rPh sb="16" eb="18">
      <t>ジュウド</t>
    </rPh>
    <rPh sb="18" eb="20">
      <t>コウイ</t>
    </rPh>
    <rPh sb="20" eb="22">
      <t>ショウガイ</t>
    </rPh>
    <rPh sb="22" eb="23">
      <t>モノ</t>
    </rPh>
    <rPh sb="24" eb="27">
      <t>ニュウショシャ</t>
    </rPh>
    <rPh sb="27" eb="28">
      <t>スウ</t>
    </rPh>
    <rPh sb="29" eb="31">
      <t>ニュウショ</t>
    </rPh>
    <rPh sb="31" eb="34">
      <t>ヨテイシャ</t>
    </rPh>
    <rPh sb="34" eb="35">
      <t>フク</t>
    </rPh>
    <rPh sb="37" eb="39">
      <t>イカ</t>
    </rPh>
    <rPh sb="53" eb="56">
      <t>カイセツビ</t>
    </rPh>
    <rPh sb="56" eb="57">
      <t>マエ</t>
    </rPh>
    <rPh sb="58" eb="60">
      <t>ノウヒン</t>
    </rPh>
    <rPh sb="63" eb="65">
      <t>ヒツヨウ</t>
    </rPh>
    <phoneticPr fontId="1"/>
  </si>
  <si>
    <t>　③求人情報発信費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</si>
  <si>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</si>
  <si>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開始予定日</t>
    <rPh sb="0" eb="2">
      <t>カイシ</t>
    </rPh>
    <rPh sb="2" eb="4">
      <t>ヨテイ</t>
    </rPh>
    <rPh sb="4" eb="5">
      <t>ビ</t>
    </rPh>
    <phoneticPr fontId="1"/>
  </si>
  <si>
    <t>終了予定日</t>
    <rPh sb="0" eb="2">
      <t>シュウリョウ</t>
    </rPh>
    <rPh sb="2" eb="4">
      <t>ヨテイ</t>
    </rPh>
    <rPh sb="4" eb="5">
      <t>ビ</t>
    </rPh>
    <phoneticPr fontId="3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</si>
  <si>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</si>
  <si>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</si>
  <si>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</si>
  <si>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パンフレットの作成</t>
    <rPh sb="7" eb="9">
      <t>サクセイ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</si>
  <si>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</si>
  <si>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④研修等経費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</si>
  <si>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</si>
  <si>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</si>
  <si>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受講開始予定日</t>
    <rPh sb="0" eb="2">
      <t>ジュコウ</t>
    </rPh>
    <rPh sb="2" eb="4">
      <t>カイシ</t>
    </rPh>
    <rPh sb="4" eb="6">
      <t>ヨテイ</t>
    </rPh>
    <rPh sb="6" eb="7">
      <t>ビ</t>
    </rPh>
    <phoneticPr fontId="1"/>
  </si>
  <si>
    <t>受講終了予定日</t>
    <rPh sb="0" eb="2">
      <t>ジュコウ</t>
    </rPh>
    <rPh sb="2" eb="4">
      <t>シュウリョウ</t>
    </rPh>
    <rPh sb="4" eb="6">
      <t>ヨテイ</t>
    </rPh>
    <rPh sb="6" eb="7">
      <t>ビ</t>
    </rPh>
    <phoneticPr fontId="3"/>
  </si>
  <si>
    <t>必要見込額（円）</t>
    <rPh sb="0" eb="2">
      <t>ヒツヨウ</t>
    </rPh>
    <rPh sb="2" eb="5">
      <t>ミコミガク</t>
    </rPh>
    <rPh sb="6" eb="7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</si>
  <si>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</si>
  <si>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</si>
  <si>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</si>
  <si>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５．補助金申請予定額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</si>
  <si>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補助申請予定額（①＋②＋③＋④）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</si>
  <si>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（注）</t>
    <phoneticPr fontId="1"/>
  </si>
  <si>
    <r>
      <rPr>
        <sz val="10"/>
        <color rgb="FF000000"/>
        <rFont val="游ゴシック"/>
        <family val="3"/>
        <charset val="128"/>
      </rPr>
      <t>１．記入欄が不足する場合は、適宜追加してください。
２．金額はすべて</t>
    </r>
    <r>
      <rPr>
        <b/>
        <sz val="10"/>
        <color rgb="FF000000"/>
        <rFont val="游ゴシック"/>
        <family val="3"/>
        <charset val="128"/>
      </rPr>
      <t>税抜き</t>
    </r>
    <r>
      <rPr>
        <sz val="10"/>
        <color rgb="FF000000"/>
        <rFont val="游ゴシック"/>
        <family val="3"/>
        <charset val="128"/>
      </rPr>
      <t>でご入力ください。（税込みでの申請を希望する場合は事務局にご相談ください。）
３．予定日等は、令和６年４月１日から翌年３月３１日までとします。
４．各経費の算出根拠となる書類を添付してください。
５．必要に応じ、記載内容を証明する書類を添付してください。
６．費用については、障害福祉サービス等報酬と明確に区分してください。</t>
    </r>
  </si>
  <si>
    <t>　　　　</t>
  </si>
  <si>
    <t>別紙：算出書</t>
    <rPh sb="0" eb="2">
      <t>ベッシ</t>
    </rPh>
    <rPh sb="3" eb="5">
      <t>サンシュツ</t>
    </rPh>
    <rPh sb="5" eb="6">
      <t>ショ</t>
    </rPh>
    <phoneticPr fontId="3"/>
  </si>
  <si>
    <t>開設日</t>
    <rPh sb="0" eb="2">
      <t>カイセツ</t>
    </rPh>
    <rPh sb="2" eb="3">
      <t>ヒ</t>
    </rPh>
    <phoneticPr fontId="3"/>
  </si>
  <si>
    <t>①人材雇用費</t>
    <rPh sb="1" eb="3">
      <t>ジンザイ</t>
    </rPh>
    <rPh sb="3" eb="5">
      <t>コヨウ</t>
    </rPh>
    <rPh sb="5" eb="6">
      <t>ヒ</t>
    </rPh>
    <phoneticPr fontId="4"/>
  </si>
  <si>
    <t>人数</t>
    <rPh sb="0" eb="2">
      <t>ニンズウ</t>
    </rPh>
    <phoneticPr fontId="4"/>
  </si>
  <si>
    <t>職員の職種</t>
    <rPh sb="0" eb="2">
      <t>ショクイン</t>
    </rPh>
    <rPh sb="3" eb="5">
      <t>ショクシュ</t>
    </rPh>
    <phoneticPr fontId="4"/>
  </si>
  <si>
    <t>雇用形態</t>
    <rPh sb="0" eb="2">
      <t>コヨウ</t>
    </rPh>
    <rPh sb="2" eb="4">
      <t>ケイタイ</t>
    </rPh>
    <phoneticPr fontId="4"/>
  </si>
  <si>
    <t>雇用開始年月</t>
    <rPh sb="0" eb="2">
      <t>コヨウ</t>
    </rPh>
    <rPh sb="2" eb="4">
      <t>カイシ</t>
    </rPh>
    <rPh sb="4" eb="6">
      <t>ネンゲツ</t>
    </rPh>
    <phoneticPr fontId="4"/>
  </si>
  <si>
    <t>給与金額（給与支払予定額）</t>
    <rPh sb="0" eb="4">
      <t>キュウヨキンガク</t>
    </rPh>
    <rPh sb="5" eb="12">
      <t>キュウヨシハライヨテイガク</t>
    </rPh>
    <phoneticPr fontId="3"/>
  </si>
  <si>
    <t>補助対象月数</t>
    <rPh sb="0" eb="2">
      <t>ホジョ</t>
    </rPh>
    <rPh sb="2" eb="4">
      <t>タイショウ</t>
    </rPh>
    <rPh sb="4" eb="6">
      <t>ツキスウ</t>
    </rPh>
    <phoneticPr fontId="4"/>
  </si>
  <si>
    <t>補助金対象経費</t>
    <rPh sb="0" eb="3">
      <t>ホジョキン</t>
    </rPh>
    <rPh sb="3" eb="5">
      <t>タイショウ</t>
    </rPh>
    <rPh sb="5" eb="7">
      <t>ケイヒ</t>
    </rPh>
    <phoneticPr fontId="4"/>
  </si>
  <si>
    <t>A</t>
    <phoneticPr fontId="3"/>
  </si>
  <si>
    <t>正社員</t>
    <rPh sb="0" eb="3">
      <t>セイシャイン</t>
    </rPh>
    <phoneticPr fontId="4"/>
  </si>
  <si>
    <t>B</t>
  </si>
  <si>
    <t>パート</t>
  </si>
  <si>
    <t>C</t>
  </si>
  <si>
    <t>アルバイト</t>
    <phoneticPr fontId="3"/>
  </si>
  <si>
    <t>D</t>
    <phoneticPr fontId="4"/>
  </si>
  <si>
    <t>E</t>
    <phoneticPr fontId="4"/>
  </si>
  <si>
    <t>パート</t>
    <phoneticPr fontId="4"/>
  </si>
  <si>
    <t>合計</t>
    <rPh sb="0" eb="2">
      <t>ゴウケイ</t>
    </rPh>
    <phoneticPr fontId="3"/>
  </si>
  <si>
    <t>※補助対象期間は令和６年４月１日～令和７年３月３１日までとなります。</t>
    <rPh sb="1" eb="7">
      <t>ホジョタイショウキカン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3"/>
  </si>
  <si>
    <t>令和６年度　自動車事故被害者受入環境整備事業　「新設等支援費」に係る事業計画調書</t>
    <rPh sb="0" eb="2">
      <t>レイワ</t>
    </rPh>
    <rPh sb="3" eb="5">
      <t>ネンド</t>
    </rPh>
    <rPh sb="6" eb="9">
      <t>ジドウシャ</t>
    </rPh>
    <rPh sb="9" eb="11">
      <t>ジコ</t>
    </rPh>
    <rPh sb="11" eb="14">
      <t>ヒガイシャ</t>
    </rPh>
    <rPh sb="14" eb="16">
      <t>ウケイレ</t>
    </rPh>
    <rPh sb="16" eb="18">
      <t>カンキョウ</t>
    </rPh>
    <rPh sb="18" eb="20">
      <t>セイビ</t>
    </rPh>
    <rPh sb="20" eb="22">
      <t>ジギョウ</t>
    </rPh>
    <rPh sb="24" eb="26">
      <t>シンセツ</t>
    </rPh>
    <rPh sb="26" eb="27">
      <t>ナド</t>
    </rPh>
    <rPh sb="27" eb="29">
      <t>シエン</t>
    </rPh>
    <rPh sb="29" eb="30">
      <t>ヒ</t>
    </rPh>
    <rPh sb="32" eb="33">
      <t>カカ</t>
    </rPh>
    <rPh sb="34" eb="36">
      <t>ジギョウ</t>
    </rPh>
    <rPh sb="36" eb="38">
      <t>ケイカク</t>
    </rPh>
    <rPh sb="38" eb="40">
      <t>チョウショ</t>
    </rPh>
    <phoneticPr fontId="1"/>
  </si>
  <si>
    <t>事業者名（法人名）</t>
    <rPh sb="0" eb="3">
      <t>ジギョウシャ</t>
    </rPh>
    <rPh sb="3" eb="4">
      <t>メイ</t>
    </rPh>
    <rPh sb="5" eb="8">
      <t>ホウジンメイ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</si>
  <si>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</si>
  <si>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（注）１．数量は自動車事故による重度後遺障害者の入所者数（入所予定者含む）以下とします。
     　 ２．開設日前に納品される必要があります。</t>
    <rPh sb="1" eb="2">
      <t>チュウ</t>
    </rPh>
    <rPh sb="5" eb="7">
      <t>スウリョウ</t>
    </rPh>
    <rPh sb="8" eb="11">
      <t>ジドウシャ</t>
    </rPh>
    <rPh sb="11" eb="13">
      <t>ジコ</t>
    </rPh>
    <rPh sb="16" eb="18">
      <t>ジュウド</t>
    </rPh>
    <rPh sb="18" eb="20">
      <t>コウイ</t>
    </rPh>
    <rPh sb="20" eb="22">
      <t>ショウガイ</t>
    </rPh>
    <rPh sb="22" eb="23">
      <t>モノ</t>
    </rPh>
    <rPh sb="24" eb="27">
      <t>ニュウショシャ</t>
    </rPh>
    <rPh sb="27" eb="28">
      <t>スウ</t>
    </rPh>
    <rPh sb="29" eb="31">
      <t>ニュウショ</t>
    </rPh>
    <rPh sb="31" eb="34">
      <t>ヨテイシャ</t>
    </rPh>
    <rPh sb="34" eb="35">
      <t>フク</t>
    </rPh>
    <rPh sb="37" eb="39">
      <t>イカ</t>
    </rPh>
    <rPh sb="54" eb="57">
      <t>カイセツビ</t>
    </rPh>
    <rPh sb="57" eb="58">
      <t>マエ</t>
    </rPh>
    <rPh sb="59" eb="61">
      <t>ノウヒン</t>
    </rPh>
    <rPh sb="64" eb="66">
      <t>ヒツヨウ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</si>
  <si>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</si>
  <si>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（注）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</si>
</sst>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[$-411]ggge&quot;年&quot;m&quot;月&quot;"/>
    <numFmt numFmtId="178" formatCode="[$-411]ggge&quot;年&quot;m&quot;月&quot;d&quot;日&quot;;@"/>
  </numFmts>
  <fonts count="2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6"/>
      <name val="游ゴシック"/>
      <family val="3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8.5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5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9" fontId="6" fillId="2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176" fontId="5" fillId="4" borderId="1" xfId="1" applyNumberFormat="1" applyFont="1" applyFill="1" applyBorder="1" applyAlignment="1" applyProtection="1">
      <alignment horizontal="right" vertical="center" shrinkToFit="1"/>
      <protection locked="0"/>
    </xf>
    <xf numFmtId="176" fontId="5" fillId="2" borderId="1" xfId="1" applyNumberFormat="1" applyFont="1" applyFill="1" applyBorder="1" applyAlignment="1">
      <alignment horizontal="right" vertical="center" shrinkToFit="1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>
      <alignment vertical="center"/>
    </xf>
    <xf numFmtId="176" fontId="5" fillId="2" borderId="8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 applyProtection="1">
      <alignment horizontal="center" vertical="center" wrapText="1" shrinkToFit="1"/>
      <protection locked="0"/>
    </xf>
    <xf numFmtId="176" fontId="5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 applyProtection="1">
      <alignment vertical="center" shrinkToFit="1"/>
      <protection locked="0"/>
    </xf>
    <xf numFmtId="0" fontId="9" fillId="3" borderId="2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top"/>
    </xf>
    <xf numFmtId="0" fontId="9" fillId="3" borderId="0" xfId="0" applyFont="1" applyFill="1">
      <alignment vertical="center"/>
    </xf>
    <xf numFmtId="0" fontId="5" fillId="3" borderId="0" xfId="0" applyFont="1" applyFill="1" applyAlignment="1">
      <alignment vertical="top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right" vertical="center" wrapText="1"/>
    </xf>
    <xf numFmtId="176" fontId="5" fillId="3" borderId="1" xfId="1" applyNumberFormat="1" applyFont="1" applyFill="1" applyBorder="1" applyAlignment="1">
      <alignment horizontal="right" vertical="center" shrinkToFit="1"/>
    </xf>
    <xf numFmtId="0" fontId="5" fillId="4" borderId="2" xfId="0" applyFont="1" applyFill="1" applyBorder="1" applyAlignment="1">
      <alignment horizontal="center" vertical="center" shrinkToFit="1"/>
    </xf>
    <xf numFmtId="176" fontId="5" fillId="4" borderId="1" xfId="1" applyNumberFormat="1" applyFont="1" applyFill="1" applyBorder="1" applyAlignment="1">
      <alignment horizontal="right" vertical="center" shrinkToFit="1"/>
    </xf>
    <xf numFmtId="0" fontId="13" fillId="3" borderId="2" xfId="0" applyFont="1" applyFill="1" applyBorder="1" applyAlignment="1">
      <alignment horizontal="center" vertical="center" wrapText="1" shrinkToFit="1"/>
    </xf>
    <xf numFmtId="176" fontId="5" fillId="3" borderId="1" xfId="0" applyNumberFormat="1" applyFont="1" applyFill="1" applyBorder="1" applyAlignment="1">
      <alignment horizontal="right" vertical="center" shrinkToFit="1"/>
    </xf>
    <xf numFmtId="176" fontId="5" fillId="4" borderId="1" xfId="0" applyNumberFormat="1" applyFont="1" applyFill="1" applyBorder="1" applyAlignment="1">
      <alignment horizontal="right" vertical="center" shrinkToFit="1"/>
    </xf>
    <xf numFmtId="176" fontId="5" fillId="4" borderId="2" xfId="0" applyNumberFormat="1" applyFont="1" applyFill="1" applyBorder="1" applyAlignment="1">
      <alignment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176" fontId="5" fillId="0" borderId="1" xfId="0" applyNumberFormat="1" applyFont="1" applyBorder="1" applyAlignment="1" applyProtection="1">
      <alignment horizontal="right" vertical="center" shrinkToFit="1"/>
      <protection locked="0"/>
    </xf>
    <xf numFmtId="176" fontId="5" fillId="0" borderId="2" xfId="0" applyNumberFormat="1" applyFont="1" applyBorder="1" applyAlignment="1" applyProtection="1">
      <alignment vertical="center" shrinkToFit="1"/>
      <protection locked="0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/>
    </xf>
    <xf numFmtId="58" fontId="5" fillId="0" borderId="1" xfId="0" applyNumberFormat="1" applyFont="1" applyBorder="1" applyAlignment="1" applyProtection="1">
      <alignment horizontal="center" vertical="center" shrinkToFit="1"/>
      <protection locked="0"/>
    </xf>
    <xf numFmtId="58" fontId="5" fillId="0" borderId="2" xfId="0" applyNumberFormat="1" applyFont="1" applyBorder="1" applyAlignment="1" applyProtection="1">
      <alignment horizontal="center" vertical="center" shrinkToFit="1"/>
      <protection locked="0"/>
    </xf>
    <xf numFmtId="58" fontId="5" fillId="3" borderId="1" xfId="0" applyNumberFormat="1" applyFont="1" applyFill="1" applyBorder="1" applyAlignment="1">
      <alignment horizontal="center" vertical="center" shrinkToFit="1"/>
    </xf>
    <xf numFmtId="58" fontId="5" fillId="4" borderId="2" xfId="0" applyNumberFormat="1" applyFont="1" applyFill="1" applyBorder="1" applyAlignment="1">
      <alignment horizontal="center" vertical="center" shrinkToFit="1"/>
    </xf>
    <xf numFmtId="58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58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178" fontId="5" fillId="3" borderId="2" xfId="0" applyNumberFormat="1" applyFont="1" applyFill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178" fontId="5" fillId="4" borderId="2" xfId="0" applyNumberFormat="1" applyFont="1" applyFill="1" applyBorder="1" applyAlignment="1">
      <alignment horizontal="center" vertical="center" shrinkToFit="1"/>
    </xf>
    <xf numFmtId="178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178" fontId="5" fillId="3" borderId="1" xfId="0" applyNumberFormat="1" applyFont="1" applyFill="1" applyBorder="1" applyAlignment="1">
      <alignment horizontal="center" vertical="center" shrinkToFit="1"/>
    </xf>
    <xf numFmtId="178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right" vertical="center"/>
    </xf>
    <xf numFmtId="58" fontId="13" fillId="4" borderId="10" xfId="0" applyNumberFormat="1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58" fontId="13" fillId="4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left" vertical="center"/>
    </xf>
    <xf numFmtId="0" fontId="13" fillId="3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58" fontId="13" fillId="3" borderId="7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58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178" fontId="6" fillId="3" borderId="7" xfId="0" applyNumberFormat="1" applyFont="1" applyFill="1" applyBorder="1" applyAlignment="1">
      <alignment horizontal="left" vertical="center"/>
    </xf>
    <xf numFmtId="178" fontId="6" fillId="3" borderId="10" xfId="0" applyNumberFormat="1" applyFont="1" applyFill="1" applyBorder="1" applyAlignment="1">
      <alignment horizontal="left" vertical="center"/>
    </xf>
    <xf numFmtId="178" fontId="6" fillId="3" borderId="8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8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13" xfId="0" applyNumberFormat="1" applyFont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177" fontId="9" fillId="0" borderId="7" xfId="0" applyNumberFormat="1" applyFont="1" applyBorder="1" applyAlignment="1" applyProtection="1">
      <alignment horizontal="center" vertical="center" shrinkToFit="1"/>
      <protection locked="0"/>
    </xf>
    <xf numFmtId="177" fontId="9" fillId="0" borderId="10" xfId="0" applyNumberFormat="1" applyFont="1" applyBorder="1" applyAlignment="1" applyProtection="1">
      <alignment horizontal="center" vertical="center" shrinkToFit="1"/>
      <protection locked="0"/>
    </xf>
    <xf numFmtId="177" fontId="9" fillId="0" borderId="8" xfId="0" applyNumberFormat="1" applyFont="1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right" vertical="center" shrinkToFit="1"/>
      <protection locked="0"/>
    </xf>
    <xf numFmtId="176" fontId="9" fillId="0" borderId="10" xfId="0" applyNumberFormat="1" applyFont="1" applyBorder="1" applyAlignment="1" applyProtection="1">
      <alignment horizontal="right" vertical="center" shrinkToFit="1"/>
      <protection locked="0"/>
    </xf>
    <xf numFmtId="176" fontId="9" fillId="0" borderId="8" xfId="0" applyNumberFormat="1" applyFont="1" applyBorder="1" applyAlignment="1" applyProtection="1">
      <alignment horizontal="right" vertical="center" shrinkToFit="1"/>
      <protection locked="0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right" vertical="center"/>
    </xf>
    <xf numFmtId="58" fontId="13" fillId="0" borderId="10" xfId="0" applyNumberFormat="1" applyFont="1" applyBorder="1" applyAlignment="1" applyProtection="1">
      <alignment horizontal="center" vertical="center"/>
      <protection locked="0"/>
    </xf>
    <xf numFmtId="58" fontId="13" fillId="0" borderId="8" xfId="0" applyNumberFormat="1" applyFont="1" applyBorder="1" applyAlignment="1" applyProtection="1">
      <alignment horizontal="center" vertical="center"/>
      <protection locked="0"/>
    </xf>
    <xf numFmtId="58" fontId="13" fillId="0" borderId="7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78" fontId="6" fillId="0" borderId="7" xfId="0" applyNumberFormat="1" applyFont="1" applyBorder="1" applyAlignment="1">
      <alignment horizontal="left" vertical="center"/>
    </xf>
    <xf numFmtId="178" fontId="6" fillId="0" borderId="10" xfId="0" applyNumberFormat="1" applyFont="1" applyBorder="1" applyAlignment="1">
      <alignment horizontal="left" vertical="center"/>
    </xf>
    <xf numFmtId="178" fontId="6" fillId="0" borderId="8" xfId="0" applyNumberFormat="1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178" fontId="15" fillId="2" borderId="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1184413</xdr:colOff>
      <xdr:row>9</xdr:row>
      <xdr:rowOff>165653</xdr:rowOff>
    </xdr:from>
    <xdr:to>
      <xdr:col>3</xdr:col>
      <xdr:colOff>1250673</xdr:colOff>
      <xdr:row>11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824370" y="2592457"/>
          <a:ext cx="66260" cy="5135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198783</xdr:colOff>
      <xdr:row>9</xdr:row>
      <xdr:rowOff>173935</xdr:rowOff>
    </xdr:from>
    <xdr:to>
      <xdr:col>4</xdr:col>
      <xdr:colOff>314739</xdr:colOff>
      <xdr:row>11</xdr:row>
      <xdr:rowOff>8282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180522" y="2600739"/>
          <a:ext cx="115956" cy="5052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902804</xdr:colOff>
      <xdr:row>28</xdr:row>
      <xdr:rowOff>173935</xdr:rowOff>
    </xdr:from>
    <xdr:to>
      <xdr:col>3</xdr:col>
      <xdr:colOff>969064</xdr:colOff>
      <xdr:row>30</xdr:row>
      <xdr:rowOff>314737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2542761" y="5864087"/>
          <a:ext cx="66260" cy="513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99391</xdr:colOff>
      <xdr:row>21</xdr:row>
      <xdr:rowOff>0</xdr:rowOff>
    </xdr:from>
    <xdr:to>
      <xdr:col>28</xdr:col>
      <xdr:colOff>223630</xdr:colOff>
      <xdr:row>25</xdr:row>
      <xdr:rowOff>74543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0D4E6E-65A2-4279-BA36-DE7147F86DF5}"/>
            </a:ext>
          </a:extLst>
        </xdr:cNvPr>
        <xdr:cNvSpPr txBox="1"/>
      </xdr:nvSpPr>
      <xdr:spPr>
        <a:xfrm>
          <a:off x="5757241" y="5048250"/>
          <a:ext cx="2610264" cy="102704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黄色のセルを埋めてください。</a:t>
          </a:r>
          <a:endParaRPr kumimoji="1" lang="en-US" altLang="ja-JP" sz="12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99391</xdr:colOff>
      <xdr:row>21</xdr:row>
      <xdr:rowOff>0</xdr:rowOff>
    </xdr:from>
    <xdr:to>
      <xdr:col>28</xdr:col>
      <xdr:colOff>223630</xdr:colOff>
      <xdr:row>25</xdr:row>
      <xdr:rowOff>74543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06717" y="2691848"/>
          <a:ext cx="2584174" cy="77028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黄色のセルを埋めてください。</a:t>
          </a:r>
          <a:endParaRPr kumimoji="1" lang="en-US" altLang="ja-JP" sz="12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87"/>
  <sheetViews>
    <sheetView view="pageBreakPreview" zoomScaleSheetLayoutView="100" workbookViewId="0">
      <selection activeCell="F68" sqref="F68"/>
    </sheetView>
  </sheetViews>
  <sheetFormatPr defaultColWidth="9" defaultRowHeight="18.75"/>
  <cols>
    <col min="1" max="1" width="3.75" style="1" customWidth="1"/>
    <col min="2" max="2" width="4.625" style="1" customWidth="1"/>
    <col min="3" max="3" width="17.75" style="1" customWidth="1"/>
    <col min="4" max="6" width="17.625" style="1" customWidth="1"/>
    <col min="7" max="7" width="19.25" style="1" customWidth="1"/>
    <col min="8" max="8" width="17.625" style="1" customWidth="1"/>
    <col min="9" max="9" width="4.25" style="1" customWidth="1"/>
    <col min="10" max="10" width="12.5" style="1" customWidth="1"/>
    <col min="11" max="16384" width="9" style="1"/>
  </cols>
  <sheetData>
    <row r="1" spans="1:10" ht="20.25" customHeight="1">
      <c r="H1" s="94" t="s">
        <v>0</v>
      </c>
      <c r="I1" s="94"/>
    </row>
    <row r="2" spans="1:10" ht="26.25" customHeight="1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3"/>
    </row>
    <row r="3" spans="1:10" ht="6" customHeight="1">
      <c r="C3" s="2"/>
      <c r="D3" s="2"/>
      <c r="E3" s="2"/>
      <c r="F3" s="2"/>
      <c r="G3" s="2"/>
      <c r="H3" s="2"/>
      <c r="I3" s="3"/>
      <c r="J3" s="3"/>
    </row>
    <row r="4" spans="1:10" ht="18" customHeight="1">
      <c r="H4" s="95" t="s">
        <v>2</v>
      </c>
      <c r="I4" s="95"/>
    </row>
    <row r="5" spans="1:10" ht="33" customHeight="1">
      <c r="A5" s="96" t="s">
        <v>3</v>
      </c>
      <c r="B5" s="96"/>
      <c r="C5" s="96"/>
      <c r="D5" s="97" t="s">
        <v>4</v>
      </c>
      <c r="E5" s="97"/>
      <c r="F5" s="97"/>
      <c r="G5" s="97"/>
      <c r="H5" s="97"/>
      <c r="I5" s="97"/>
    </row>
    <row r="6" spans="1:10" ht="33" customHeight="1">
      <c r="A6" s="100" t="s">
        <v>5</v>
      </c>
      <c r="B6" s="101"/>
      <c r="C6" s="102"/>
      <c r="D6" s="103" t="s">
        <v>6</v>
      </c>
      <c r="E6" s="104"/>
      <c r="F6" s="104"/>
      <c r="G6" s="104"/>
      <c r="H6" s="104"/>
      <c r="I6" s="105"/>
    </row>
    <row r="7" spans="1:10" ht="33" customHeight="1">
      <c r="A7" s="96" t="s">
        <v>7</v>
      </c>
      <c r="B7" s="96"/>
      <c r="C7" s="96"/>
      <c r="D7" s="98" t="s">
        <v>8</v>
      </c>
      <c r="E7" s="98"/>
      <c r="F7" s="98"/>
      <c r="G7" s="98"/>
      <c r="H7" s="98"/>
      <c r="I7" s="98"/>
    </row>
    <row r="8" spans="1:10" ht="33.75" customHeight="1">
      <c r="A8" s="96" t="s">
        <v>9</v>
      </c>
      <c r="B8" s="96"/>
      <c r="C8" s="96"/>
      <c r="D8" s="106">
        <v>45658</v>
      </c>
      <c r="E8" s="107"/>
      <c r="F8" s="107"/>
      <c r="G8" s="107"/>
      <c r="H8" s="107"/>
      <c r="I8" s="108"/>
    </row>
    <row r="9" spans="1:10" ht="14.25" customHeight="1"/>
    <row r="10" spans="1:10" ht="22.5" customHeight="1">
      <c r="A10" s="80" t="s">
        <v>10</v>
      </c>
      <c r="B10" s="80"/>
      <c r="C10" s="80"/>
    </row>
    <row r="11" spans="1:10" ht="34.5" customHeight="1">
      <c r="C11" s="4" t="s">
        <v>11</v>
      </c>
      <c r="D11" s="5" t="s">
        <v>12</v>
      </c>
      <c r="E11" s="109" t="s">
        <v>13</v>
      </c>
      <c r="F11" s="110"/>
      <c r="G11" s="6" t="s">
        <v>14</v>
      </c>
      <c r="H11" s="7" t="s">
        <v>15</v>
      </c>
    </row>
    <row r="12" spans="1:10" ht="30" customHeight="1">
      <c r="C12" s="41">
        <v>15</v>
      </c>
      <c r="D12" s="41">
        <v>10</v>
      </c>
      <c r="E12" s="111">
        <v>3</v>
      </c>
      <c r="F12" s="111"/>
      <c r="G12" s="8">
        <f>E12/D12</f>
        <v>0.3</v>
      </c>
      <c r="H12" s="8" t="str">
        <f>IF(G12&gt;=50,"100％","50％")</f>
        <v>50％</v>
      </c>
    </row>
    <row r="13" spans="1:10" ht="33.75" customHeight="1">
      <c r="C13" s="114" t="s">
        <v>16</v>
      </c>
      <c r="D13" s="114"/>
      <c r="E13" s="114"/>
      <c r="F13" s="114"/>
      <c r="G13" s="114"/>
      <c r="H13" s="114"/>
      <c r="I13" s="114"/>
    </row>
    <row r="14" spans="1:10" ht="8.25" customHeight="1">
      <c r="C14" s="9"/>
      <c r="D14" s="9"/>
      <c r="E14" s="10"/>
      <c r="F14" s="10"/>
      <c r="G14" s="10"/>
      <c r="H14" s="10"/>
    </row>
    <row r="15" spans="1:10" ht="30" customHeight="1">
      <c r="C15" s="42" t="s">
        <v>17</v>
      </c>
      <c r="D15" s="115" t="s">
        <v>18</v>
      </c>
      <c r="E15" s="116"/>
      <c r="F15" s="117" t="s">
        <v>19</v>
      </c>
      <c r="G15" s="118"/>
    </row>
    <row r="16" spans="1:10" ht="24.75" customHeight="1">
      <c r="C16" s="12" t="s">
        <v>20</v>
      </c>
      <c r="D16" s="112" t="s">
        <v>21</v>
      </c>
      <c r="E16" s="91"/>
      <c r="F16" s="113" t="s">
        <v>22</v>
      </c>
      <c r="G16" s="93"/>
    </row>
    <row r="17" spans="1:7" ht="24.75" customHeight="1">
      <c r="C17" s="12" t="s">
        <v>23</v>
      </c>
      <c r="D17" s="112" t="s">
        <v>24</v>
      </c>
      <c r="E17" s="91"/>
      <c r="F17" s="113" t="s">
        <v>25</v>
      </c>
      <c r="G17" s="93"/>
    </row>
    <row r="18" spans="1:7" ht="24.75" customHeight="1">
      <c r="C18" s="12" t="s">
        <v>26</v>
      </c>
      <c r="D18" s="90">
        <v>43922</v>
      </c>
      <c r="E18" s="91"/>
      <c r="F18" s="92">
        <v>44805</v>
      </c>
      <c r="G18" s="93"/>
    </row>
    <row r="19" spans="1:7" ht="24.75" customHeight="1">
      <c r="C19" s="43" t="s">
        <v>27</v>
      </c>
      <c r="D19" s="79"/>
      <c r="E19" s="78"/>
      <c r="F19" s="79"/>
      <c r="G19" s="78"/>
    </row>
    <row r="20" spans="1:7" ht="24.75" customHeight="1">
      <c r="C20" s="12" t="s">
        <v>28</v>
      </c>
      <c r="D20" s="77"/>
      <c r="E20" s="78"/>
      <c r="F20" s="79"/>
      <c r="G20" s="78"/>
    </row>
    <row r="21" spans="1:7" ht="24.75" customHeight="1">
      <c r="C21" s="12" t="s">
        <v>29</v>
      </c>
      <c r="D21" s="77"/>
      <c r="E21" s="78"/>
      <c r="F21" s="79"/>
      <c r="G21" s="78"/>
    </row>
    <row r="22" spans="1:7" ht="24.75" customHeight="1">
      <c r="C22" s="12" t="s">
        <v>30</v>
      </c>
      <c r="D22" s="77"/>
      <c r="E22" s="78"/>
      <c r="F22" s="79"/>
      <c r="G22" s="78"/>
    </row>
    <row r="23" spans="1:7" ht="24.75" customHeight="1">
      <c r="C23" s="12" t="s">
        <v>31</v>
      </c>
      <c r="D23" s="77"/>
      <c r="E23" s="78"/>
      <c r="F23" s="79"/>
      <c r="G23" s="78"/>
    </row>
    <row r="24" spans="1:7" ht="24.75" customHeight="1">
      <c r="C24" s="12" t="s">
        <v>32</v>
      </c>
      <c r="D24" s="77"/>
      <c r="E24" s="78"/>
      <c r="F24" s="79"/>
      <c r="G24" s="78"/>
    </row>
    <row r="25" spans="1:7" ht="24.75" customHeight="1">
      <c r="C25" s="13" t="s">
        <v>33</v>
      </c>
      <c r="D25" s="77"/>
      <c r="E25" s="78"/>
      <c r="F25" s="79"/>
      <c r="G25" s="78"/>
    </row>
    <row r="26" spans="1:7" ht="4.5" customHeight="1"/>
    <row r="27" spans="1:7" ht="8.25" customHeight="1"/>
    <row r="28" spans="1:7" ht="20.25" customHeight="1">
      <c r="A28" s="80" t="s">
        <v>34</v>
      </c>
      <c r="B28" s="80"/>
      <c r="C28" s="80"/>
    </row>
    <row r="29" spans="1:7" ht="20.25" customHeight="1">
      <c r="A29" s="80" t="s">
        <v>35</v>
      </c>
      <c r="B29" s="80"/>
      <c r="C29" s="80"/>
    </row>
    <row r="30" spans="1:7" ht="9" customHeight="1">
      <c r="A30" s="14"/>
      <c r="B30" s="14"/>
      <c r="C30" s="14"/>
    </row>
    <row r="31" spans="1:7" ht="24.75" customHeight="1">
      <c r="C31" s="15" t="s">
        <v>36</v>
      </c>
      <c r="D31" s="15" t="s">
        <v>37</v>
      </c>
      <c r="E31" s="7" t="s">
        <v>38</v>
      </c>
      <c r="F31" s="7" t="s">
        <v>39</v>
      </c>
    </row>
    <row r="32" spans="1:7" ht="24.75" customHeight="1">
      <c r="C32" s="31">
        <v>20</v>
      </c>
      <c r="D32" s="31">
        <v>15</v>
      </c>
      <c r="E32" s="16">
        <f>'別紙　算出書 (記載例)'!$AK$20</f>
        <v>2020000</v>
      </c>
      <c r="F32" s="16">
        <f>E32*H12</f>
        <v>1010000</v>
      </c>
    </row>
    <row r="33" spans="1:8" ht="28.5" customHeight="1">
      <c r="C33" s="87" t="s">
        <v>40</v>
      </c>
      <c r="D33" s="83"/>
      <c r="E33" s="83"/>
      <c r="F33" s="83"/>
      <c r="G33" s="83"/>
      <c r="H33" s="83"/>
    </row>
    <row r="34" spans="1:8" ht="10.5" customHeight="1"/>
    <row r="35" spans="1:8" ht="22.5" customHeight="1">
      <c r="A35" s="80" t="s">
        <v>41</v>
      </c>
      <c r="B35" s="80"/>
      <c r="C35" s="80"/>
    </row>
    <row r="36" spans="1:8" ht="30" customHeight="1">
      <c r="C36" s="15" t="s">
        <v>42</v>
      </c>
      <c r="D36" s="15" t="s">
        <v>43</v>
      </c>
      <c r="E36" s="15" t="s">
        <v>44</v>
      </c>
      <c r="F36" s="15" t="s">
        <v>45</v>
      </c>
      <c r="G36" s="7" t="s">
        <v>46</v>
      </c>
    </row>
    <row r="37" spans="1:8" ht="30" customHeight="1">
      <c r="C37" s="15" t="s">
        <v>47</v>
      </c>
      <c r="D37" s="15" t="s">
        <v>48</v>
      </c>
      <c r="E37" s="65">
        <v>45413</v>
      </c>
      <c r="F37" s="44">
        <v>10000000</v>
      </c>
      <c r="G37" s="19">
        <f>F37*$H$12</f>
        <v>5000000</v>
      </c>
    </row>
    <row r="38" spans="1:8" ht="30" customHeight="1">
      <c r="C38" s="45"/>
      <c r="D38" s="45"/>
      <c r="E38" s="66"/>
      <c r="F38" s="46"/>
      <c r="G38" s="19">
        <f t="shared" ref="G38:G39" si="0">F38*$H$12</f>
        <v>0</v>
      </c>
    </row>
    <row r="39" spans="1:8" ht="30" customHeight="1">
      <c r="C39" s="45"/>
      <c r="D39" s="45"/>
      <c r="E39" s="66"/>
      <c r="F39" s="46"/>
      <c r="G39" s="19">
        <f t="shared" si="0"/>
        <v>0</v>
      </c>
    </row>
    <row r="40" spans="1:8" ht="30" customHeight="1">
      <c r="C40" s="17"/>
      <c r="D40" s="17"/>
      <c r="E40" s="67"/>
      <c r="F40" s="18"/>
      <c r="G40" s="19">
        <f>F40*$H$12</f>
        <v>0</v>
      </c>
    </row>
    <row r="41" spans="1:8" ht="30" customHeight="1">
      <c r="C41" s="20"/>
      <c r="D41" s="20"/>
      <c r="E41" s="68"/>
      <c r="F41" s="18"/>
      <c r="G41" s="19">
        <f t="shared" ref="G41:G42" si="1">F41*$H$12</f>
        <v>0</v>
      </c>
    </row>
    <row r="42" spans="1:8" ht="30" customHeight="1">
      <c r="C42" s="20"/>
      <c r="D42" s="20"/>
      <c r="E42" s="68"/>
      <c r="F42" s="18"/>
      <c r="G42" s="19">
        <f t="shared" si="1"/>
        <v>0</v>
      </c>
    </row>
    <row r="43" spans="1:8" ht="30" customHeight="1">
      <c r="C43" s="17"/>
      <c r="D43" s="17"/>
      <c r="E43" s="67"/>
      <c r="F43" s="18"/>
      <c r="G43" s="19">
        <f>F43*$H$12</f>
        <v>0</v>
      </c>
    </row>
    <row r="44" spans="1:8" ht="30" customHeight="1">
      <c r="C44" s="20"/>
      <c r="D44" s="20"/>
      <c r="E44" s="68"/>
      <c r="F44" s="18"/>
      <c r="G44" s="19">
        <f t="shared" ref="G44:G45" si="2">F44*$H$12</f>
        <v>0</v>
      </c>
    </row>
    <row r="45" spans="1:8" ht="30" customHeight="1">
      <c r="C45" s="20"/>
      <c r="D45" s="20"/>
      <c r="E45" s="68"/>
      <c r="F45" s="18"/>
      <c r="G45" s="19">
        <f t="shared" si="2"/>
        <v>0</v>
      </c>
    </row>
    <row r="46" spans="1:8" ht="30" customHeight="1">
      <c r="C46" s="17"/>
      <c r="D46" s="17"/>
      <c r="E46" s="67"/>
      <c r="F46" s="18"/>
      <c r="G46" s="19">
        <f>F46*$H$12</f>
        <v>0</v>
      </c>
    </row>
    <row r="47" spans="1:8" ht="30" customHeight="1">
      <c r="C47" s="88" t="s">
        <v>49</v>
      </c>
      <c r="D47" s="88"/>
      <c r="E47" s="21"/>
      <c r="F47" s="22">
        <f>SUM(F37:F46)</f>
        <v>10000000</v>
      </c>
      <c r="G47" s="22">
        <f>SUM(G37:G39)</f>
        <v>5000000</v>
      </c>
    </row>
    <row r="48" spans="1:8" ht="50.25" customHeight="1">
      <c r="C48" s="81" t="s">
        <v>50</v>
      </c>
      <c r="D48" s="81"/>
      <c r="E48" s="81"/>
      <c r="F48" s="81"/>
      <c r="G48" s="81"/>
    </row>
    <row r="49" spans="1:8" ht="10.5" customHeight="1"/>
    <row r="50" spans="1:8" ht="22.5" customHeight="1">
      <c r="A50" s="80" t="s">
        <v>51</v>
      </c>
      <c r="B50" s="80"/>
      <c r="C50" s="80"/>
    </row>
    <row r="51" spans="1:8" ht="30" customHeight="1">
      <c r="C51" s="23" t="s">
        <v>52</v>
      </c>
      <c r="D51" s="23" t="s">
        <v>53</v>
      </c>
      <c r="E51" s="23" t="s">
        <v>54</v>
      </c>
      <c r="F51" s="23" t="s">
        <v>55</v>
      </c>
      <c r="G51" s="24" t="s">
        <v>56</v>
      </c>
    </row>
    <row r="52" spans="1:8" ht="30" customHeight="1">
      <c r="C52" s="47" t="s">
        <v>57</v>
      </c>
      <c r="D52" s="69">
        <v>45444</v>
      </c>
      <c r="E52" s="69">
        <v>45627</v>
      </c>
      <c r="F52" s="48">
        <v>100000</v>
      </c>
      <c r="G52" s="27">
        <f>F52*$H$12</f>
        <v>50000</v>
      </c>
    </row>
    <row r="53" spans="1:8" ht="30" customHeight="1">
      <c r="C53" s="23" t="s">
        <v>58</v>
      </c>
      <c r="D53" s="70">
        <v>45505</v>
      </c>
      <c r="E53" s="70">
        <v>45536</v>
      </c>
      <c r="F53" s="48">
        <v>500000</v>
      </c>
      <c r="G53" s="27">
        <f t="shared" ref="G53:G54" si="3">F53*$H$12</f>
        <v>250000</v>
      </c>
    </row>
    <row r="54" spans="1:8" ht="30" customHeight="1">
      <c r="C54" s="45"/>
      <c r="D54" s="71"/>
      <c r="E54" s="71"/>
      <c r="F54" s="49"/>
      <c r="G54" s="27">
        <f t="shared" si="3"/>
        <v>0</v>
      </c>
    </row>
    <row r="55" spans="1:8" ht="30" customHeight="1">
      <c r="C55" s="25"/>
      <c r="D55" s="72"/>
      <c r="E55" s="72"/>
      <c r="F55" s="26"/>
      <c r="G55" s="27">
        <f>F55*$H$12</f>
        <v>0</v>
      </c>
    </row>
    <row r="56" spans="1:8" ht="30" customHeight="1">
      <c r="C56" s="20"/>
      <c r="D56" s="72"/>
      <c r="E56" s="72"/>
      <c r="F56" s="28"/>
      <c r="G56" s="27">
        <f t="shared" ref="G56:G57" si="4">F56*$H$12</f>
        <v>0</v>
      </c>
    </row>
    <row r="57" spans="1:8" ht="30" customHeight="1">
      <c r="C57" s="20"/>
      <c r="D57" s="72"/>
      <c r="E57" s="72"/>
      <c r="F57" s="28"/>
      <c r="G57" s="27">
        <f t="shared" si="4"/>
        <v>0</v>
      </c>
    </row>
    <row r="58" spans="1:8" ht="30" customHeight="1">
      <c r="C58" s="25"/>
      <c r="D58" s="72"/>
      <c r="E58" s="72"/>
      <c r="F58" s="26"/>
      <c r="G58" s="27">
        <f>F58*$H$12</f>
        <v>0</v>
      </c>
    </row>
    <row r="59" spans="1:8" ht="30" customHeight="1">
      <c r="C59" s="20"/>
      <c r="D59" s="72"/>
      <c r="E59" s="72"/>
      <c r="F59" s="28"/>
      <c r="G59" s="27">
        <f t="shared" ref="G59:G60" si="5">F59*$H$12</f>
        <v>0</v>
      </c>
    </row>
    <row r="60" spans="1:8" ht="30" customHeight="1">
      <c r="C60" s="20"/>
      <c r="D60" s="72"/>
      <c r="E60" s="72"/>
      <c r="F60" s="28"/>
      <c r="G60" s="27">
        <f t="shared" si="5"/>
        <v>0</v>
      </c>
    </row>
    <row r="61" spans="1:8" ht="30" customHeight="1">
      <c r="C61" s="25"/>
      <c r="D61" s="72"/>
      <c r="E61" s="72"/>
      <c r="F61" s="26"/>
      <c r="G61" s="27">
        <f>F61*$H$12</f>
        <v>0</v>
      </c>
    </row>
    <row r="62" spans="1:8" ht="30" customHeight="1">
      <c r="C62" s="84" t="s">
        <v>49</v>
      </c>
      <c r="D62" s="85"/>
      <c r="E62" s="62"/>
      <c r="F62" s="29">
        <f>SUM(F52:F61)</f>
        <v>600000</v>
      </c>
      <c r="G62" s="30">
        <f>SUM(G52:G54)</f>
        <v>300000</v>
      </c>
    </row>
    <row r="63" spans="1:8" ht="25.5" customHeight="1">
      <c r="C63" s="81" t="s">
        <v>59</v>
      </c>
      <c r="D63" s="82"/>
      <c r="E63" s="82"/>
      <c r="F63" s="82"/>
      <c r="G63" s="83"/>
      <c r="H63" s="83"/>
    </row>
    <row r="64" spans="1:8" ht="4.5" customHeight="1"/>
    <row r="65" spans="1:8" ht="22.5" customHeight="1">
      <c r="A65" s="3" t="s">
        <v>60</v>
      </c>
      <c r="B65" s="3"/>
      <c r="C65" s="3"/>
    </row>
    <row r="66" spans="1:8" ht="30" customHeight="1">
      <c r="C66" s="31" t="s">
        <v>61</v>
      </c>
      <c r="D66" s="31" t="s">
        <v>62</v>
      </c>
      <c r="E66" s="23" t="s">
        <v>63</v>
      </c>
      <c r="F66" s="23" t="s">
        <v>64</v>
      </c>
      <c r="G66" s="31" t="s">
        <v>65</v>
      </c>
      <c r="H66" s="7" t="s">
        <v>66</v>
      </c>
    </row>
    <row r="67" spans="1:8" ht="30" customHeight="1">
      <c r="C67" s="15" t="s">
        <v>67</v>
      </c>
      <c r="D67" s="15" t="s">
        <v>68</v>
      </c>
      <c r="E67" s="73">
        <v>45383</v>
      </c>
      <c r="F67" s="73">
        <v>45566</v>
      </c>
      <c r="G67" s="48">
        <v>100000</v>
      </c>
      <c r="H67" s="27">
        <f t="shared" ref="H67:H76" si="6">G67*$H$12</f>
        <v>50000</v>
      </c>
    </row>
    <row r="68" spans="1:8" ht="30" customHeight="1">
      <c r="C68" s="45"/>
      <c r="D68" s="45"/>
      <c r="E68" s="71"/>
      <c r="F68" s="71"/>
      <c r="G68" s="50"/>
      <c r="H68" s="27">
        <f t="shared" si="6"/>
        <v>0</v>
      </c>
    </row>
    <row r="69" spans="1:8" ht="30" customHeight="1">
      <c r="C69" s="17"/>
      <c r="D69" s="17"/>
      <c r="E69" s="74"/>
      <c r="F69" s="74"/>
      <c r="G69" s="26"/>
      <c r="H69" s="27">
        <f t="shared" si="6"/>
        <v>0</v>
      </c>
    </row>
    <row r="70" spans="1:8" ht="30" customHeight="1">
      <c r="C70" s="20"/>
      <c r="D70" s="20"/>
      <c r="E70" s="72"/>
      <c r="F70" s="72"/>
      <c r="G70" s="33"/>
      <c r="H70" s="27">
        <f t="shared" si="6"/>
        <v>0</v>
      </c>
    </row>
    <row r="71" spans="1:8" ht="30" customHeight="1">
      <c r="C71" s="17"/>
      <c r="D71" s="17"/>
      <c r="E71" s="74"/>
      <c r="F71" s="74"/>
      <c r="G71" s="26"/>
      <c r="H71" s="27">
        <f t="shared" si="6"/>
        <v>0</v>
      </c>
    </row>
    <row r="72" spans="1:8" ht="30" customHeight="1">
      <c r="C72" s="20"/>
      <c r="D72" s="20"/>
      <c r="E72" s="72"/>
      <c r="F72" s="72"/>
      <c r="G72" s="33"/>
      <c r="H72" s="27">
        <f t="shared" si="6"/>
        <v>0</v>
      </c>
    </row>
    <row r="73" spans="1:8" ht="30" customHeight="1">
      <c r="C73" s="17"/>
      <c r="D73" s="17"/>
      <c r="E73" s="74"/>
      <c r="F73" s="74"/>
      <c r="G73" s="26"/>
      <c r="H73" s="27">
        <f t="shared" si="6"/>
        <v>0</v>
      </c>
    </row>
    <row r="74" spans="1:8" ht="30" customHeight="1">
      <c r="C74" s="20"/>
      <c r="D74" s="20"/>
      <c r="E74" s="72"/>
      <c r="F74" s="72"/>
      <c r="G74" s="33"/>
      <c r="H74" s="27">
        <f t="shared" si="6"/>
        <v>0</v>
      </c>
    </row>
    <row r="75" spans="1:8" ht="30" customHeight="1">
      <c r="C75" s="17"/>
      <c r="D75" s="17"/>
      <c r="E75" s="74"/>
      <c r="F75" s="74"/>
      <c r="G75" s="26"/>
      <c r="H75" s="27">
        <f t="shared" si="6"/>
        <v>0</v>
      </c>
    </row>
    <row r="76" spans="1:8" ht="30" customHeight="1">
      <c r="C76" s="20"/>
      <c r="D76" s="20"/>
      <c r="E76" s="72"/>
      <c r="F76" s="72"/>
      <c r="G76" s="33"/>
      <c r="H76" s="27">
        <f t="shared" si="6"/>
        <v>0</v>
      </c>
    </row>
    <row r="77" spans="1:8" ht="30" customHeight="1">
      <c r="C77" s="88" t="s">
        <v>49</v>
      </c>
      <c r="D77" s="88"/>
      <c r="E77" s="21"/>
      <c r="F77" s="21"/>
      <c r="G77" s="30">
        <f>SUM(G67:G76)</f>
        <v>100000</v>
      </c>
      <c r="H77" s="29">
        <f>SUM(H67:H68)</f>
        <v>50000</v>
      </c>
    </row>
    <row r="78" spans="1:8" ht="13.5" customHeight="1">
      <c r="C78" s="81" t="s">
        <v>59</v>
      </c>
      <c r="D78" s="82"/>
      <c r="E78" s="82"/>
      <c r="F78" s="82"/>
      <c r="G78" s="83"/>
      <c r="H78" s="83"/>
    </row>
    <row r="79" spans="1:8" ht="4.5" customHeight="1"/>
    <row r="80" spans="1:8" ht="22.5" customHeight="1">
      <c r="A80" s="80" t="s">
        <v>69</v>
      </c>
      <c r="B80" s="80"/>
      <c r="C80" s="80"/>
    </row>
    <row r="81" spans="2:9" ht="30" customHeight="1">
      <c r="C81" s="34"/>
      <c r="D81" s="89" t="s">
        <v>70</v>
      </c>
      <c r="E81" s="89"/>
    </row>
    <row r="82" spans="2:9" ht="30" customHeight="1">
      <c r="C82" s="35" t="s">
        <v>49</v>
      </c>
      <c r="D82" s="168">
        <f>MIN(15000000,(F32+G47+G62+H77))</f>
        <v>6360000</v>
      </c>
      <c r="E82" s="168"/>
    </row>
    <row r="83" spans="2:9" ht="4.5" customHeight="1"/>
    <row r="84" spans="2:9" ht="108.75" customHeight="1">
      <c r="B84" s="36" t="s">
        <v>71</v>
      </c>
      <c r="C84" s="86" t="s">
        <v>72</v>
      </c>
      <c r="D84" s="87"/>
      <c r="E84" s="87"/>
      <c r="F84" s="87"/>
      <c r="G84" s="87"/>
      <c r="H84" s="87"/>
      <c r="I84" s="87"/>
    </row>
    <row r="85" spans="2:9" ht="6" customHeight="1">
      <c r="C85" s="37" t="s">
        <v>73</v>
      </c>
    </row>
    <row r="86" spans="2:9" ht="22.5" customHeight="1">
      <c r="C86" s="37"/>
    </row>
    <row r="87" spans="2:9" ht="22.5" customHeight="1">
      <c r="C87" s="37"/>
      <c r="E87" s="38"/>
    </row>
  </sheetData>
  <sheetProtection selectLockedCells="1" selectUnlockedCells="1"/>
  <mergeCells count="52">
    <mergeCell ref="D17:E17"/>
    <mergeCell ref="F17:G17"/>
    <mergeCell ref="C13:I13"/>
    <mergeCell ref="D15:E15"/>
    <mergeCell ref="F15:G15"/>
    <mergeCell ref="D16:E16"/>
    <mergeCell ref="F16:G16"/>
    <mergeCell ref="A8:C8"/>
    <mergeCell ref="D8:I8"/>
    <mergeCell ref="A10:C10"/>
    <mergeCell ref="E11:F11"/>
    <mergeCell ref="E12:F12"/>
    <mergeCell ref="H1:I1"/>
    <mergeCell ref="H4:I4"/>
    <mergeCell ref="A5:C5"/>
    <mergeCell ref="D5:I5"/>
    <mergeCell ref="A7:C7"/>
    <mergeCell ref="D7:I7"/>
    <mergeCell ref="A2:I2"/>
    <mergeCell ref="A6:C6"/>
    <mergeCell ref="D6:I6"/>
    <mergeCell ref="D18:E18"/>
    <mergeCell ref="F18:G18"/>
    <mergeCell ref="A35:C35"/>
    <mergeCell ref="C47:D47"/>
    <mergeCell ref="C48:G48"/>
    <mergeCell ref="A28:C28"/>
    <mergeCell ref="C33:H33"/>
    <mergeCell ref="A29:C29"/>
    <mergeCell ref="D19:E19"/>
    <mergeCell ref="F19:G19"/>
    <mergeCell ref="D20:E20"/>
    <mergeCell ref="F20:G20"/>
    <mergeCell ref="D21:E21"/>
    <mergeCell ref="F21:G21"/>
    <mergeCell ref="D22:E22"/>
    <mergeCell ref="F22:G22"/>
    <mergeCell ref="A50:C50"/>
    <mergeCell ref="C63:H63"/>
    <mergeCell ref="C62:D62"/>
    <mergeCell ref="C84:I84"/>
    <mergeCell ref="C77:D77"/>
    <mergeCell ref="A80:C80"/>
    <mergeCell ref="D81:E81"/>
    <mergeCell ref="D82:E82"/>
    <mergeCell ref="C78:H78"/>
    <mergeCell ref="D23:E23"/>
    <mergeCell ref="F23:G23"/>
    <mergeCell ref="D24:E24"/>
    <mergeCell ref="F24:G24"/>
    <mergeCell ref="D25:E25"/>
    <mergeCell ref="F25:G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1FBA-D8FB-4354-ABF6-9BD131BF80AA}">
  <sheetPr>
    <tabColor rgb="FFFF0000"/>
  </sheetPr>
  <dimension ref="A1:AR63"/>
  <sheetViews>
    <sheetView view="pageBreakPreview" zoomScaleNormal="100" zoomScaleSheetLayoutView="100" workbookViewId="0">
      <selection activeCell="R8" sqref="R8:AF17"/>
    </sheetView>
  </sheetViews>
  <sheetFormatPr defaultRowHeight="13.5"/>
  <cols>
    <col min="2" max="32" width="3.625" customWidth="1"/>
    <col min="33" max="33" width="7.625" customWidth="1"/>
    <col min="34" max="34" width="9.625" customWidth="1"/>
    <col min="35" max="35" width="5.125" customWidth="1"/>
    <col min="36" max="36" width="5.875" customWidth="1"/>
    <col min="37" max="37" width="6.125" customWidth="1"/>
    <col min="38" max="38" width="4" customWidth="1"/>
    <col min="39" max="40" width="5.125" customWidth="1"/>
    <col min="41" max="41" width="8.875" customWidth="1"/>
  </cols>
  <sheetData>
    <row r="1" spans="1:44" ht="18.7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44" ht="24">
      <c r="A2" s="39"/>
      <c r="B2" s="119" t="s">
        <v>74</v>
      </c>
      <c r="C2" s="119"/>
      <c r="D2" s="119"/>
      <c r="E2" s="119"/>
      <c r="F2" s="119"/>
      <c r="G2" s="11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44" ht="18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44" ht="21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120" t="s">
        <v>75</v>
      </c>
      <c r="N4" s="120"/>
      <c r="O4" s="120"/>
      <c r="P4" s="120"/>
      <c r="Q4" s="120"/>
      <c r="R4" s="121">
        <f>'様式２新設等支援費用（記載例）'!$D$8</f>
        <v>45658</v>
      </c>
      <c r="S4" s="121"/>
      <c r="T4" s="121"/>
      <c r="U4" s="121"/>
      <c r="V4" s="121"/>
      <c r="W4" s="61"/>
      <c r="X4" s="60"/>
      <c r="Y4" s="60"/>
      <c r="Z4" s="60"/>
      <c r="AA4" s="39"/>
      <c r="AB4" s="39"/>
      <c r="AC4" s="39"/>
      <c r="AD4" s="39"/>
      <c r="AE4" s="39"/>
      <c r="AF4" s="39"/>
      <c r="AG4" s="39"/>
    </row>
    <row r="5" spans="1:44" ht="19.5" customHeight="1">
      <c r="A5" s="39"/>
      <c r="B5" s="39"/>
      <c r="C5" s="39"/>
      <c r="D5" s="40" t="s">
        <v>76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59"/>
      <c r="S5" s="59"/>
      <c r="T5" s="59"/>
      <c r="U5" s="59"/>
      <c r="V5" s="59"/>
      <c r="W5" s="60"/>
      <c r="X5" s="60"/>
      <c r="Y5" s="60"/>
      <c r="Z5" s="60"/>
      <c r="AA5" s="39"/>
      <c r="AB5" s="39"/>
      <c r="AC5" s="39"/>
      <c r="AD5" s="39"/>
      <c r="AE5" s="39"/>
      <c r="AF5" s="39"/>
      <c r="AG5" s="39"/>
    </row>
    <row r="6" spans="1:44" ht="18.75">
      <c r="A6" s="39"/>
      <c r="B6" s="122" t="s">
        <v>77</v>
      </c>
      <c r="C6" s="123"/>
      <c r="D6" s="122" t="s">
        <v>78</v>
      </c>
      <c r="E6" s="126"/>
      <c r="F6" s="126"/>
      <c r="G6" s="126"/>
      <c r="H6" s="123"/>
      <c r="I6" s="122" t="s">
        <v>79</v>
      </c>
      <c r="J6" s="126"/>
      <c r="K6" s="126"/>
      <c r="L6" s="123"/>
      <c r="M6" s="128" t="s">
        <v>80</v>
      </c>
      <c r="N6" s="129"/>
      <c r="O6" s="129"/>
      <c r="P6" s="129"/>
      <c r="Q6" s="130"/>
      <c r="R6" s="134" t="s">
        <v>81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22" t="s">
        <v>82</v>
      </c>
      <c r="AH6" s="126"/>
      <c r="AI6" s="126"/>
      <c r="AJ6" s="123"/>
      <c r="AK6" s="122" t="s">
        <v>83</v>
      </c>
      <c r="AL6" s="126"/>
      <c r="AM6" s="126"/>
      <c r="AN6" s="126"/>
      <c r="AO6" s="123"/>
      <c r="AP6" s="39"/>
      <c r="AQ6" s="39"/>
      <c r="AR6" s="39"/>
    </row>
    <row r="7" spans="1:44" ht="18.75">
      <c r="A7" s="39"/>
      <c r="B7" s="124"/>
      <c r="C7" s="125"/>
      <c r="D7" s="124"/>
      <c r="E7" s="127"/>
      <c r="F7" s="127"/>
      <c r="G7" s="127"/>
      <c r="H7" s="125"/>
      <c r="I7" s="124"/>
      <c r="J7" s="127"/>
      <c r="K7" s="127"/>
      <c r="L7" s="125"/>
      <c r="M7" s="131"/>
      <c r="N7" s="132"/>
      <c r="O7" s="132"/>
      <c r="P7" s="132"/>
      <c r="Q7" s="133"/>
      <c r="R7" s="135" t="str">
        <f>TEXT(EDATE(R4,-1),"ggge年m月")</f>
        <v>令和6年12月</v>
      </c>
      <c r="S7" s="136"/>
      <c r="T7" s="136"/>
      <c r="U7" s="136"/>
      <c r="V7" s="136"/>
      <c r="W7" s="135" t="str">
        <f>TEXT(EDATE(R4,0),"ggge年m月")</f>
        <v>令和7年1月</v>
      </c>
      <c r="X7" s="136"/>
      <c r="Y7" s="136"/>
      <c r="Z7" s="136"/>
      <c r="AA7" s="136"/>
      <c r="AB7" s="135" t="str">
        <f>TEXT(EDATE(R4,1),"ggge年m月")</f>
        <v>令和7年2月</v>
      </c>
      <c r="AC7" s="136"/>
      <c r="AD7" s="136"/>
      <c r="AE7" s="136"/>
      <c r="AF7" s="136"/>
      <c r="AG7" s="124"/>
      <c r="AH7" s="127"/>
      <c r="AI7" s="127"/>
      <c r="AJ7" s="125"/>
      <c r="AK7" s="124"/>
      <c r="AL7" s="127"/>
      <c r="AM7" s="127"/>
      <c r="AN7" s="127"/>
      <c r="AO7" s="125"/>
      <c r="AP7" s="39"/>
      <c r="AQ7" s="39"/>
      <c r="AR7" s="39"/>
    </row>
    <row r="8" spans="1:44" ht="18.75">
      <c r="A8" s="39"/>
      <c r="B8" s="137">
        <v>1</v>
      </c>
      <c r="C8" s="138"/>
      <c r="D8" s="139" t="s">
        <v>84</v>
      </c>
      <c r="E8" s="140"/>
      <c r="F8" s="140"/>
      <c r="G8" s="140"/>
      <c r="H8" s="140"/>
      <c r="I8" s="139" t="s">
        <v>85</v>
      </c>
      <c r="J8" s="140"/>
      <c r="K8" s="140"/>
      <c r="L8" s="141"/>
      <c r="M8" s="142">
        <v>45627</v>
      </c>
      <c r="N8" s="143"/>
      <c r="O8" s="143"/>
      <c r="P8" s="143"/>
      <c r="Q8" s="144"/>
      <c r="R8" s="145">
        <v>200000</v>
      </c>
      <c r="S8" s="146"/>
      <c r="T8" s="146"/>
      <c r="U8" s="146"/>
      <c r="V8" s="146"/>
      <c r="W8" s="145">
        <v>20000</v>
      </c>
      <c r="X8" s="146"/>
      <c r="Y8" s="146"/>
      <c r="Z8" s="146"/>
      <c r="AA8" s="147"/>
      <c r="AB8" s="145">
        <v>200000</v>
      </c>
      <c r="AC8" s="146"/>
      <c r="AD8" s="146"/>
      <c r="AE8" s="146"/>
      <c r="AF8" s="147"/>
      <c r="AG8" s="148">
        <f>IF(D8="","",IF(MIN(3,(YEAR($R$4)-YEAR(M8))*12+(MONTH($R$4)+3-MONTH(M8)-1))&gt;=1,MIN(3,(YEAR($R$4)-YEAR(M8))*12+(MONTH($R$4)+3-MONTH(M8)-1)),""))</f>
        <v>3</v>
      </c>
      <c r="AH8" s="149"/>
      <c r="AI8" s="149"/>
      <c r="AJ8" s="150"/>
      <c r="AK8" s="151">
        <f>IFERROR(SUM(R8:AF8),"")</f>
        <v>420000</v>
      </c>
      <c r="AL8" s="151"/>
      <c r="AM8" s="151"/>
      <c r="AN8" s="151"/>
      <c r="AO8" s="151"/>
      <c r="AP8" s="39"/>
      <c r="AQ8" s="39"/>
      <c r="AR8" s="39"/>
    </row>
    <row r="9" spans="1:44" ht="18.75">
      <c r="A9" s="39"/>
      <c r="B9" s="137">
        <v>2</v>
      </c>
      <c r="C9" s="138"/>
      <c r="D9" s="139" t="s">
        <v>86</v>
      </c>
      <c r="E9" s="140"/>
      <c r="F9" s="140"/>
      <c r="G9" s="140"/>
      <c r="H9" s="140"/>
      <c r="I9" s="139" t="s">
        <v>87</v>
      </c>
      <c r="J9" s="140"/>
      <c r="K9" s="140"/>
      <c r="L9" s="141"/>
      <c r="M9" s="142">
        <v>45627</v>
      </c>
      <c r="N9" s="143"/>
      <c r="O9" s="143"/>
      <c r="P9" s="143"/>
      <c r="Q9" s="144"/>
      <c r="R9" s="145">
        <v>200000</v>
      </c>
      <c r="S9" s="146"/>
      <c r="T9" s="146"/>
      <c r="U9" s="146"/>
      <c r="V9" s="147"/>
      <c r="W9" s="145">
        <v>200000</v>
      </c>
      <c r="X9" s="146"/>
      <c r="Y9" s="146"/>
      <c r="Z9" s="146"/>
      <c r="AA9" s="147"/>
      <c r="AB9" s="145">
        <v>200000</v>
      </c>
      <c r="AC9" s="146"/>
      <c r="AD9" s="146"/>
      <c r="AE9" s="146"/>
      <c r="AF9" s="147"/>
      <c r="AG9" s="148">
        <f t="shared" ref="AG9:AG17" si="0">IF(D9="","",IF(MIN(3,(YEAR($R$4)-YEAR(M9))*12+(MONTH($R$4)+3-MONTH(M9)-1))&gt;=1,MIN(3,(YEAR($R$4)-YEAR(M9))*12+(MONTH($R$4)+3-MONTH(M9)-1)),""))</f>
        <v>3</v>
      </c>
      <c r="AH9" s="149"/>
      <c r="AI9" s="149"/>
      <c r="AJ9" s="150"/>
      <c r="AK9" s="151">
        <f t="shared" ref="AK9:AK17" si="1">IFERROR(SUM(R9:AF9),"")</f>
        <v>600000</v>
      </c>
      <c r="AL9" s="151"/>
      <c r="AM9" s="151"/>
      <c r="AN9" s="151"/>
      <c r="AO9" s="151"/>
      <c r="AP9" s="39"/>
      <c r="AQ9" s="39"/>
      <c r="AR9" s="39"/>
    </row>
    <row r="10" spans="1:44" ht="18.75">
      <c r="A10" s="39"/>
      <c r="B10" s="137">
        <v>3</v>
      </c>
      <c r="C10" s="138"/>
      <c r="D10" s="139" t="s">
        <v>88</v>
      </c>
      <c r="E10" s="140"/>
      <c r="F10" s="140"/>
      <c r="G10" s="140"/>
      <c r="H10" s="140"/>
      <c r="I10" s="139" t="s">
        <v>89</v>
      </c>
      <c r="J10" s="140"/>
      <c r="K10" s="140"/>
      <c r="L10" s="141"/>
      <c r="M10" s="142">
        <v>45658</v>
      </c>
      <c r="N10" s="143"/>
      <c r="O10" s="143"/>
      <c r="P10" s="143"/>
      <c r="Q10" s="144"/>
      <c r="R10" s="145"/>
      <c r="S10" s="146"/>
      <c r="T10" s="146"/>
      <c r="U10" s="146"/>
      <c r="V10" s="146"/>
      <c r="W10" s="145">
        <v>200000</v>
      </c>
      <c r="X10" s="146"/>
      <c r="Y10" s="146"/>
      <c r="Z10" s="146"/>
      <c r="AA10" s="146"/>
      <c r="AB10" s="145">
        <v>200000</v>
      </c>
      <c r="AC10" s="146"/>
      <c r="AD10" s="146"/>
      <c r="AE10" s="146"/>
      <c r="AF10" s="147"/>
      <c r="AG10" s="148">
        <f t="shared" si="0"/>
        <v>2</v>
      </c>
      <c r="AH10" s="149"/>
      <c r="AI10" s="149"/>
      <c r="AJ10" s="150"/>
      <c r="AK10" s="151">
        <f t="shared" si="1"/>
        <v>400000</v>
      </c>
      <c r="AL10" s="151"/>
      <c r="AM10" s="151"/>
      <c r="AN10" s="151"/>
      <c r="AO10" s="151"/>
      <c r="AP10" s="39"/>
      <c r="AQ10" s="39"/>
      <c r="AR10" s="39"/>
    </row>
    <row r="11" spans="1:44" ht="18.75">
      <c r="A11" s="39"/>
      <c r="B11" s="137">
        <v>4</v>
      </c>
      <c r="C11" s="138"/>
      <c r="D11" s="139" t="s">
        <v>90</v>
      </c>
      <c r="E11" s="140"/>
      <c r="F11" s="140"/>
      <c r="G11" s="140"/>
      <c r="H11" s="140"/>
      <c r="I11" s="139" t="s">
        <v>85</v>
      </c>
      <c r="J11" s="140"/>
      <c r="K11" s="140"/>
      <c r="L11" s="141"/>
      <c r="M11" s="142">
        <v>45658</v>
      </c>
      <c r="N11" s="143"/>
      <c r="O11" s="143"/>
      <c r="P11" s="143"/>
      <c r="Q11" s="144"/>
      <c r="R11" s="145"/>
      <c r="S11" s="146"/>
      <c r="T11" s="146"/>
      <c r="U11" s="146"/>
      <c r="V11" s="146"/>
      <c r="W11" s="145">
        <v>200000</v>
      </c>
      <c r="X11" s="146"/>
      <c r="Y11" s="146"/>
      <c r="Z11" s="146"/>
      <c r="AA11" s="146"/>
      <c r="AB11" s="145">
        <v>200000</v>
      </c>
      <c r="AC11" s="146"/>
      <c r="AD11" s="146"/>
      <c r="AE11" s="146"/>
      <c r="AF11" s="147"/>
      <c r="AG11" s="148">
        <f t="shared" si="0"/>
        <v>2</v>
      </c>
      <c r="AH11" s="149"/>
      <c r="AI11" s="149"/>
      <c r="AJ11" s="150"/>
      <c r="AK11" s="151">
        <f t="shared" si="1"/>
        <v>400000</v>
      </c>
      <c r="AL11" s="151"/>
      <c r="AM11" s="151"/>
      <c r="AN11" s="151"/>
      <c r="AO11" s="151"/>
      <c r="AP11" s="39"/>
      <c r="AQ11" s="39"/>
      <c r="AR11" s="39"/>
    </row>
    <row r="12" spans="1:44" ht="18.75">
      <c r="A12" s="39"/>
      <c r="B12" s="137">
        <v>5</v>
      </c>
      <c r="C12" s="138"/>
      <c r="D12" s="139" t="s">
        <v>91</v>
      </c>
      <c r="E12" s="140"/>
      <c r="F12" s="140"/>
      <c r="G12" s="140"/>
      <c r="H12" s="140"/>
      <c r="I12" s="139" t="s">
        <v>92</v>
      </c>
      <c r="J12" s="140"/>
      <c r="K12" s="140"/>
      <c r="L12" s="141"/>
      <c r="M12" s="142">
        <v>45689</v>
      </c>
      <c r="N12" s="143"/>
      <c r="O12" s="143"/>
      <c r="P12" s="143"/>
      <c r="Q12" s="144"/>
      <c r="R12" s="145"/>
      <c r="S12" s="146"/>
      <c r="T12" s="146"/>
      <c r="U12" s="146"/>
      <c r="V12" s="146"/>
      <c r="W12" s="145"/>
      <c r="X12" s="146"/>
      <c r="Y12" s="146"/>
      <c r="Z12" s="146"/>
      <c r="AA12" s="146"/>
      <c r="AB12" s="145">
        <v>200000</v>
      </c>
      <c r="AC12" s="146"/>
      <c r="AD12" s="146"/>
      <c r="AE12" s="146"/>
      <c r="AF12" s="146"/>
      <c r="AG12" s="148">
        <f t="shared" si="0"/>
        <v>1</v>
      </c>
      <c r="AH12" s="149"/>
      <c r="AI12" s="149"/>
      <c r="AJ12" s="150"/>
      <c r="AK12" s="151">
        <f t="shared" si="1"/>
        <v>200000</v>
      </c>
      <c r="AL12" s="151"/>
      <c r="AM12" s="151"/>
      <c r="AN12" s="151"/>
      <c r="AO12" s="151"/>
      <c r="AP12" s="39"/>
      <c r="AQ12" s="39"/>
      <c r="AR12" s="39"/>
    </row>
    <row r="13" spans="1:44" ht="18.75">
      <c r="A13" s="39"/>
      <c r="B13" s="137">
        <v>6</v>
      </c>
      <c r="C13" s="138"/>
      <c r="D13" s="139"/>
      <c r="E13" s="140"/>
      <c r="F13" s="140"/>
      <c r="G13" s="140"/>
      <c r="H13" s="140"/>
      <c r="I13" s="139"/>
      <c r="J13" s="140"/>
      <c r="K13" s="140"/>
      <c r="L13" s="141"/>
      <c r="M13" s="142"/>
      <c r="N13" s="143"/>
      <c r="O13" s="143"/>
      <c r="P13" s="143"/>
      <c r="Q13" s="144"/>
      <c r="R13" s="145"/>
      <c r="S13" s="146"/>
      <c r="T13" s="146"/>
      <c r="U13" s="146"/>
      <c r="V13" s="146"/>
      <c r="W13" s="145"/>
      <c r="X13" s="146"/>
      <c r="Y13" s="146"/>
      <c r="Z13" s="146"/>
      <c r="AA13" s="146"/>
      <c r="AB13" s="145"/>
      <c r="AC13" s="146"/>
      <c r="AD13" s="146"/>
      <c r="AE13" s="146"/>
      <c r="AF13" s="146"/>
      <c r="AG13" s="148" t="str">
        <f t="shared" si="0"/>
        <v/>
      </c>
      <c r="AH13" s="149"/>
      <c r="AI13" s="149"/>
      <c r="AJ13" s="150"/>
      <c r="AK13" s="151">
        <f t="shared" si="1"/>
        <v>0</v>
      </c>
      <c r="AL13" s="151"/>
      <c r="AM13" s="151"/>
      <c r="AN13" s="151"/>
      <c r="AO13" s="151"/>
      <c r="AP13" s="39"/>
      <c r="AQ13" s="39"/>
      <c r="AR13" s="39"/>
    </row>
    <row r="14" spans="1:44" ht="18.75">
      <c r="A14" s="39"/>
      <c r="B14" s="137">
        <v>7</v>
      </c>
      <c r="C14" s="138"/>
      <c r="D14" s="139"/>
      <c r="E14" s="140"/>
      <c r="F14" s="140"/>
      <c r="G14" s="140"/>
      <c r="H14" s="140"/>
      <c r="I14" s="139"/>
      <c r="J14" s="140"/>
      <c r="K14" s="140"/>
      <c r="L14" s="141"/>
      <c r="M14" s="142"/>
      <c r="N14" s="143"/>
      <c r="O14" s="143"/>
      <c r="P14" s="143"/>
      <c r="Q14" s="144"/>
      <c r="R14" s="145"/>
      <c r="S14" s="146"/>
      <c r="T14" s="146"/>
      <c r="U14" s="146"/>
      <c r="V14" s="146"/>
      <c r="W14" s="145"/>
      <c r="X14" s="146"/>
      <c r="Y14" s="146"/>
      <c r="Z14" s="146"/>
      <c r="AA14" s="146"/>
      <c r="AB14" s="145"/>
      <c r="AC14" s="146"/>
      <c r="AD14" s="146"/>
      <c r="AE14" s="146"/>
      <c r="AF14" s="146"/>
      <c r="AG14" s="148" t="str">
        <f t="shared" si="0"/>
        <v/>
      </c>
      <c r="AH14" s="149"/>
      <c r="AI14" s="149"/>
      <c r="AJ14" s="150"/>
      <c r="AK14" s="151">
        <f t="shared" si="1"/>
        <v>0</v>
      </c>
      <c r="AL14" s="151"/>
      <c r="AM14" s="151"/>
      <c r="AN14" s="151"/>
      <c r="AO14" s="151"/>
      <c r="AP14" s="39"/>
      <c r="AQ14" s="39"/>
      <c r="AR14" s="39"/>
    </row>
    <row r="15" spans="1:44" ht="18.75">
      <c r="A15" s="39"/>
      <c r="B15" s="137">
        <v>8</v>
      </c>
      <c r="C15" s="138"/>
      <c r="D15" s="139"/>
      <c r="E15" s="140"/>
      <c r="F15" s="140"/>
      <c r="G15" s="140"/>
      <c r="H15" s="140"/>
      <c r="I15" s="139"/>
      <c r="J15" s="140"/>
      <c r="K15" s="140"/>
      <c r="L15" s="141"/>
      <c r="M15" s="142"/>
      <c r="N15" s="143"/>
      <c r="O15" s="143"/>
      <c r="P15" s="143"/>
      <c r="Q15" s="144"/>
      <c r="R15" s="145"/>
      <c r="S15" s="146"/>
      <c r="T15" s="146"/>
      <c r="U15" s="146"/>
      <c r="V15" s="146"/>
      <c r="W15" s="145"/>
      <c r="X15" s="146"/>
      <c r="Y15" s="146"/>
      <c r="Z15" s="146"/>
      <c r="AA15" s="146"/>
      <c r="AB15" s="145"/>
      <c r="AC15" s="146"/>
      <c r="AD15" s="146"/>
      <c r="AE15" s="146"/>
      <c r="AF15" s="146"/>
      <c r="AG15" s="148" t="str">
        <f t="shared" si="0"/>
        <v/>
      </c>
      <c r="AH15" s="149"/>
      <c r="AI15" s="149"/>
      <c r="AJ15" s="150"/>
      <c r="AK15" s="151">
        <f t="shared" si="1"/>
        <v>0</v>
      </c>
      <c r="AL15" s="151"/>
      <c r="AM15" s="151"/>
      <c r="AN15" s="151"/>
      <c r="AO15" s="151"/>
      <c r="AP15" s="39"/>
      <c r="AQ15" s="39"/>
      <c r="AR15" s="39"/>
    </row>
    <row r="16" spans="1:44" ht="18.75">
      <c r="A16" s="39"/>
      <c r="B16" s="137">
        <v>9</v>
      </c>
      <c r="C16" s="138"/>
      <c r="D16" s="139"/>
      <c r="E16" s="140"/>
      <c r="F16" s="140"/>
      <c r="G16" s="140"/>
      <c r="H16" s="140"/>
      <c r="I16" s="139"/>
      <c r="J16" s="140"/>
      <c r="K16" s="140"/>
      <c r="L16" s="141"/>
      <c r="M16" s="142"/>
      <c r="N16" s="143"/>
      <c r="O16" s="143"/>
      <c r="P16" s="143"/>
      <c r="Q16" s="144"/>
      <c r="R16" s="145"/>
      <c r="S16" s="146"/>
      <c r="T16" s="146"/>
      <c r="U16" s="146"/>
      <c r="V16" s="146"/>
      <c r="W16" s="145"/>
      <c r="X16" s="146"/>
      <c r="Y16" s="146"/>
      <c r="Z16" s="146"/>
      <c r="AA16" s="146"/>
      <c r="AB16" s="145"/>
      <c r="AC16" s="146"/>
      <c r="AD16" s="146"/>
      <c r="AE16" s="146"/>
      <c r="AF16" s="146"/>
      <c r="AG16" s="148" t="str">
        <f t="shared" si="0"/>
        <v/>
      </c>
      <c r="AH16" s="149"/>
      <c r="AI16" s="149"/>
      <c r="AJ16" s="150"/>
      <c r="AK16" s="151">
        <f t="shared" si="1"/>
        <v>0</v>
      </c>
      <c r="AL16" s="151"/>
      <c r="AM16" s="151"/>
      <c r="AN16" s="151"/>
      <c r="AO16" s="151"/>
      <c r="AP16" s="39"/>
      <c r="AQ16" s="39"/>
      <c r="AR16" s="39"/>
    </row>
    <row r="17" spans="1:44" ht="18.75">
      <c r="A17" s="39"/>
      <c r="B17" s="137">
        <v>10</v>
      </c>
      <c r="C17" s="138"/>
      <c r="D17" s="139"/>
      <c r="E17" s="140"/>
      <c r="F17" s="140"/>
      <c r="G17" s="140"/>
      <c r="H17" s="140"/>
      <c r="I17" s="139"/>
      <c r="J17" s="140"/>
      <c r="K17" s="140"/>
      <c r="L17" s="141"/>
      <c r="M17" s="142"/>
      <c r="N17" s="143"/>
      <c r="O17" s="143"/>
      <c r="P17" s="143"/>
      <c r="Q17" s="144"/>
      <c r="R17" s="145"/>
      <c r="S17" s="146"/>
      <c r="T17" s="146"/>
      <c r="U17" s="146"/>
      <c r="V17" s="146"/>
      <c r="W17" s="145"/>
      <c r="X17" s="146"/>
      <c r="Y17" s="146"/>
      <c r="Z17" s="146"/>
      <c r="AA17" s="146"/>
      <c r="AB17" s="145"/>
      <c r="AC17" s="146"/>
      <c r="AD17" s="146"/>
      <c r="AE17" s="146"/>
      <c r="AF17" s="146"/>
      <c r="AG17" s="148" t="str">
        <f t="shared" si="0"/>
        <v/>
      </c>
      <c r="AH17" s="149"/>
      <c r="AI17" s="149"/>
      <c r="AJ17" s="150"/>
      <c r="AK17" s="151">
        <f t="shared" si="1"/>
        <v>0</v>
      </c>
      <c r="AL17" s="151"/>
      <c r="AM17" s="151"/>
      <c r="AN17" s="151"/>
      <c r="AO17" s="151"/>
      <c r="AP17" s="39"/>
      <c r="AQ17" s="39"/>
      <c r="AR17" s="39"/>
    </row>
    <row r="18" spans="1:44" ht="12.7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44" ht="18.7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44" ht="19.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AB20" s="152" t="s">
        <v>93</v>
      </c>
      <c r="AC20" s="152"/>
      <c r="AD20" s="152"/>
      <c r="AE20" s="152"/>
      <c r="AF20" s="152"/>
      <c r="AG20" s="153">
        <f>SUM(AG8:AJ17)</f>
        <v>11</v>
      </c>
      <c r="AH20" s="152"/>
      <c r="AI20" s="152"/>
      <c r="AJ20" s="152"/>
      <c r="AK20" s="154">
        <f>SUM(AK8:AO17)</f>
        <v>2020000</v>
      </c>
      <c r="AL20" s="154"/>
      <c r="AM20" s="154"/>
      <c r="AN20" s="154"/>
      <c r="AO20" s="154"/>
    </row>
    <row r="21" spans="1:44" ht="18.7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44" ht="18.7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44" ht="18.75">
      <c r="A23" s="39"/>
      <c r="B23" s="39" t="s">
        <v>94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44" ht="18.7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44" ht="18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44" ht="18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44" ht="18.7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44" ht="18.7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44" ht="18.7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44" ht="18.7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44" ht="18.7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44" ht="18.7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18.7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ht="18.7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34" ht="18.7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34" ht="18.7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1:34" ht="18.7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1:34" ht="18.7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1:34" ht="18.7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1:34" ht="18.7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1:34" ht="18.7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1:34" ht="18.7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1:34" ht="18.7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1:34" ht="18.7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18.7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18.7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8.7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1:34" ht="18.7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1:34" ht="18.7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:34" ht="18.7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</row>
    <row r="51" spans="1:34" ht="18.7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</row>
    <row r="52" spans="1:34" ht="18.7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</row>
    <row r="53" spans="1:34" ht="18.7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34" ht="18.7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</row>
    <row r="55" spans="1:34" ht="18.7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</row>
    <row r="56" spans="1:34" ht="18.7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</row>
    <row r="57" spans="1:34" ht="18.7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</row>
    <row r="58" spans="1:34" ht="18.7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</row>
    <row r="59" spans="1:34" ht="18.7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</row>
    <row r="60" spans="1:34" ht="18.7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</row>
    <row r="61" spans="1:34" ht="18.7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</row>
    <row r="62" spans="1:34" ht="18.7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</row>
    <row r="63" spans="1:34" ht="18.7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</row>
  </sheetData>
  <sheetProtection sheet="1" objects="1" scenarios="1" selectLockedCells="1" selectUnlockedCells="1"/>
  <protectedRanges>
    <protectedRange sqref="R4 D8:AF17" name="範囲1"/>
  </protectedRanges>
  <mergeCells count="106">
    <mergeCell ref="AB17:AF17"/>
    <mergeCell ref="AG17:AJ17"/>
    <mergeCell ref="AK17:AO17"/>
    <mergeCell ref="AB20:AF20"/>
    <mergeCell ref="AG20:AJ20"/>
    <mergeCell ref="AK20:AO20"/>
    <mergeCell ref="B17:C17"/>
    <mergeCell ref="D17:H17"/>
    <mergeCell ref="I17:L17"/>
    <mergeCell ref="M17:Q17"/>
    <mergeCell ref="R17:V17"/>
    <mergeCell ref="W17:AA17"/>
    <mergeCell ref="B16:C16"/>
    <mergeCell ref="D16:H16"/>
    <mergeCell ref="I16:L16"/>
    <mergeCell ref="M16:Q16"/>
    <mergeCell ref="R16:V16"/>
    <mergeCell ref="W16:AA16"/>
    <mergeCell ref="AB16:AF16"/>
    <mergeCell ref="AG16:AJ16"/>
    <mergeCell ref="AK16:AO16"/>
    <mergeCell ref="B15:C15"/>
    <mergeCell ref="D15:H15"/>
    <mergeCell ref="I15:L15"/>
    <mergeCell ref="M15:Q15"/>
    <mergeCell ref="R15:V15"/>
    <mergeCell ref="W15:AA15"/>
    <mergeCell ref="AB15:AF15"/>
    <mergeCell ref="AG15:AJ15"/>
    <mergeCell ref="AK15:AO15"/>
    <mergeCell ref="AB13:AF13"/>
    <mergeCell ref="AG13:AJ13"/>
    <mergeCell ref="AK13:AO13"/>
    <mergeCell ref="B14:C14"/>
    <mergeCell ref="D14:H14"/>
    <mergeCell ref="I14:L14"/>
    <mergeCell ref="M14:Q14"/>
    <mergeCell ref="R14:V14"/>
    <mergeCell ref="W14:AA14"/>
    <mergeCell ref="AB14:AF14"/>
    <mergeCell ref="B13:C13"/>
    <mergeCell ref="D13:H13"/>
    <mergeCell ref="I13:L13"/>
    <mergeCell ref="M13:Q13"/>
    <mergeCell ref="R13:V13"/>
    <mergeCell ref="W13:AA13"/>
    <mergeCell ref="AG14:AJ14"/>
    <mergeCell ref="AK14:AO14"/>
    <mergeCell ref="B12:C12"/>
    <mergeCell ref="D12:H12"/>
    <mergeCell ref="I12:L12"/>
    <mergeCell ref="M12:Q12"/>
    <mergeCell ref="R12:V12"/>
    <mergeCell ref="W12:AA12"/>
    <mergeCell ref="AB12:AF12"/>
    <mergeCell ref="AG12:AJ12"/>
    <mergeCell ref="AK12:AO12"/>
    <mergeCell ref="B11:C11"/>
    <mergeCell ref="D11:H11"/>
    <mergeCell ref="I11:L11"/>
    <mergeCell ref="M11:Q11"/>
    <mergeCell ref="R11:V11"/>
    <mergeCell ref="W11:AA11"/>
    <mergeCell ref="AB11:AF11"/>
    <mergeCell ref="AG11:AJ11"/>
    <mergeCell ref="AK11:AO11"/>
    <mergeCell ref="B10:C10"/>
    <mergeCell ref="D10:H10"/>
    <mergeCell ref="I10:L10"/>
    <mergeCell ref="M10:Q10"/>
    <mergeCell ref="R10:V10"/>
    <mergeCell ref="W10:AA10"/>
    <mergeCell ref="AB10:AF10"/>
    <mergeCell ref="AG10:AJ10"/>
    <mergeCell ref="AK10:AO10"/>
    <mergeCell ref="B9:C9"/>
    <mergeCell ref="D9:H9"/>
    <mergeCell ref="I9:L9"/>
    <mergeCell ref="M9:Q9"/>
    <mergeCell ref="R9:V9"/>
    <mergeCell ref="W9:AA9"/>
    <mergeCell ref="AB9:AF9"/>
    <mergeCell ref="AG9:AJ9"/>
    <mergeCell ref="AK9:AO9"/>
    <mergeCell ref="AK6:AO7"/>
    <mergeCell ref="R7:V7"/>
    <mergeCell ref="W7:AA7"/>
    <mergeCell ref="AB7:AF7"/>
    <mergeCell ref="B8:C8"/>
    <mergeCell ref="D8:H8"/>
    <mergeCell ref="I8:L8"/>
    <mergeCell ref="M8:Q8"/>
    <mergeCell ref="R8:V8"/>
    <mergeCell ref="W8:AA8"/>
    <mergeCell ref="AB8:AF8"/>
    <mergeCell ref="AG8:AJ8"/>
    <mergeCell ref="AK8:AO8"/>
    <mergeCell ref="B2:G2"/>
    <mergeCell ref="M4:Q4"/>
    <mergeCell ref="R4:V4"/>
    <mergeCell ref="B6:C7"/>
    <mergeCell ref="D6:H7"/>
    <mergeCell ref="I6:L7"/>
    <mergeCell ref="M6:Q7"/>
    <mergeCell ref="R6:AF6"/>
    <mergeCell ref="AG6:AJ7"/>
  </mergeCells>
  <phoneticPr fontId="3"/>
  <conditionalFormatting sqref="D8:R17 W8:W17 AB8:AB17 R4:V4">
    <cfRule type="containsBlanks" dxfId="8" priority="4">
      <formula>LEN(TRIM(D4))=0</formula>
    </cfRule>
  </conditionalFormatting>
  <conditionalFormatting sqref="R8:V17">
    <cfRule type="expression" dxfId="7" priority="3">
      <formula>$AG8=2</formula>
    </cfRule>
  </conditionalFormatting>
  <conditionalFormatting sqref="R8:AA17">
    <cfRule type="expression" dxfId="6" priority="2">
      <formula>$AG8=1</formula>
    </cfRule>
  </conditionalFormatting>
  <conditionalFormatting sqref="R8:AF17">
    <cfRule type="expression" dxfId="5" priority="1">
      <formula>$AG8=""</formula>
    </cfRule>
  </conditionalFormatting>
  <pageMargins left="0.7" right="0.7" top="0.75" bottom="0.75" header="0.3" footer="0.3"/>
  <pageSetup paperSize="9" scale="4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87"/>
  <sheetViews>
    <sheetView tabSelected="1" view="pageBreakPreview" zoomScaleSheetLayoutView="100" workbookViewId="0">
      <selection activeCell="D52" sqref="D52"/>
    </sheetView>
  </sheetViews>
  <sheetFormatPr defaultColWidth="9" defaultRowHeight="18.75"/>
  <cols>
    <col min="1" max="1" width="3.75" style="1" customWidth="1"/>
    <col min="2" max="2" width="4.75" style="1" customWidth="1"/>
    <col min="3" max="3" width="17.75" style="1" customWidth="1"/>
    <col min="4" max="6" width="17.625" style="1" customWidth="1"/>
    <col min="7" max="7" width="19.25" style="1" customWidth="1"/>
    <col min="8" max="8" width="17.625" style="1" customWidth="1"/>
    <col min="9" max="9" width="4.25" style="1" customWidth="1"/>
    <col min="10" max="10" width="12.5" style="1" customWidth="1"/>
    <col min="11" max="16384" width="9" style="1"/>
  </cols>
  <sheetData>
    <row r="1" spans="1:10" ht="20.25" customHeight="1">
      <c r="H1" s="94" t="s">
        <v>0</v>
      </c>
      <c r="I1" s="94"/>
    </row>
    <row r="2" spans="1:10" ht="26.25" customHeight="1">
      <c r="A2" s="99" t="s">
        <v>95</v>
      </c>
      <c r="B2" s="99"/>
      <c r="C2" s="99"/>
      <c r="D2" s="99"/>
      <c r="E2" s="99"/>
      <c r="F2" s="99"/>
      <c r="G2" s="99"/>
      <c r="H2" s="99"/>
      <c r="I2" s="99"/>
      <c r="J2" s="3"/>
    </row>
    <row r="3" spans="1:10" ht="6" customHeight="1">
      <c r="C3" s="2"/>
      <c r="D3" s="2"/>
      <c r="E3" s="2"/>
      <c r="F3" s="2"/>
      <c r="G3" s="2"/>
      <c r="H3" s="2"/>
      <c r="I3" s="3"/>
      <c r="J3" s="3"/>
    </row>
    <row r="4" spans="1:10" ht="18" customHeight="1">
      <c r="H4" s="95" t="s">
        <v>2</v>
      </c>
      <c r="I4" s="95"/>
    </row>
    <row r="5" spans="1:10" ht="33" customHeight="1">
      <c r="A5" s="96" t="s">
        <v>96</v>
      </c>
      <c r="B5" s="96"/>
      <c r="C5" s="96"/>
      <c r="D5" s="158"/>
      <c r="E5" s="158"/>
      <c r="F5" s="158"/>
      <c r="G5" s="158"/>
      <c r="H5" s="158"/>
      <c r="I5" s="158"/>
    </row>
    <row r="6" spans="1:10" ht="33" customHeight="1">
      <c r="A6" s="96" t="s">
        <v>97</v>
      </c>
      <c r="B6" s="96"/>
      <c r="C6" s="96"/>
      <c r="D6" s="164"/>
      <c r="E6" s="165"/>
      <c r="F6" s="165"/>
      <c r="G6" s="165"/>
      <c r="H6" s="165"/>
      <c r="I6" s="166"/>
    </row>
    <row r="7" spans="1:10" ht="33" customHeight="1">
      <c r="A7" s="96" t="s">
        <v>7</v>
      </c>
      <c r="B7" s="96"/>
      <c r="C7" s="96"/>
      <c r="D7" s="159"/>
      <c r="E7" s="159"/>
      <c r="F7" s="159"/>
      <c r="G7" s="159"/>
      <c r="H7" s="159"/>
      <c r="I7" s="159"/>
    </row>
    <row r="8" spans="1:10" ht="33.75" customHeight="1">
      <c r="A8" s="96" t="s">
        <v>9</v>
      </c>
      <c r="B8" s="96"/>
      <c r="C8" s="96"/>
      <c r="D8" s="160"/>
      <c r="E8" s="161"/>
      <c r="F8" s="161"/>
      <c r="G8" s="161"/>
      <c r="H8" s="161"/>
      <c r="I8" s="162"/>
    </row>
    <row r="9" spans="1:10" ht="14.25" customHeight="1"/>
    <row r="10" spans="1:10" ht="22.5" customHeight="1">
      <c r="A10" s="80" t="s">
        <v>10</v>
      </c>
      <c r="B10" s="80"/>
      <c r="C10" s="80"/>
    </row>
    <row r="11" spans="1:10" ht="34.5" customHeight="1">
      <c r="C11" s="4" t="s">
        <v>11</v>
      </c>
      <c r="D11" s="5" t="s">
        <v>12</v>
      </c>
      <c r="E11" s="109" t="s">
        <v>13</v>
      </c>
      <c r="F11" s="110"/>
      <c r="G11" s="6" t="s">
        <v>14</v>
      </c>
      <c r="H11" s="7" t="s">
        <v>15</v>
      </c>
    </row>
    <row r="12" spans="1:10" ht="30" customHeight="1">
      <c r="C12" s="51"/>
      <c r="D12" s="51"/>
      <c r="E12" s="163"/>
      <c r="F12" s="163"/>
      <c r="G12" s="8" t="e">
        <f>E12/D12</f>
        <v>#DIV/0!</v>
      </c>
      <c r="H12" s="8" t="e">
        <f>IF(G12&gt;50%,"100％","50％")</f>
        <v>#DIV/0!</v>
      </c>
    </row>
    <row r="13" spans="1:10" ht="48.75" customHeight="1">
      <c r="C13" s="114" t="s">
        <v>16</v>
      </c>
      <c r="D13" s="114"/>
      <c r="E13" s="114"/>
      <c r="F13" s="114"/>
      <c r="G13" s="114"/>
      <c r="H13" s="114"/>
      <c r="I13" s="114"/>
    </row>
    <row r="14" spans="1:10" ht="8.25" customHeight="1">
      <c r="C14" s="9"/>
      <c r="D14" s="9"/>
      <c r="E14" s="10"/>
      <c r="F14" s="10"/>
      <c r="G14" s="10"/>
      <c r="H14" s="10"/>
    </row>
    <row r="15" spans="1:10" ht="30" customHeight="1">
      <c r="C15" s="5" t="s">
        <v>17</v>
      </c>
      <c r="D15" s="115" t="s">
        <v>18</v>
      </c>
      <c r="E15" s="116"/>
      <c r="F15" s="117" t="s">
        <v>19</v>
      </c>
      <c r="G15" s="118"/>
    </row>
    <row r="16" spans="1:10" ht="24.75" customHeight="1">
      <c r="C16" s="11" t="s">
        <v>20</v>
      </c>
      <c r="D16" s="155"/>
      <c r="E16" s="156"/>
      <c r="F16" s="157"/>
      <c r="G16" s="156"/>
    </row>
    <row r="17" spans="1:7" ht="24.75" customHeight="1">
      <c r="C17" s="12" t="s">
        <v>23</v>
      </c>
      <c r="D17" s="155"/>
      <c r="E17" s="156"/>
      <c r="F17" s="157"/>
      <c r="G17" s="156"/>
    </row>
    <row r="18" spans="1:7" ht="24.75" customHeight="1">
      <c r="C18" s="12" t="s">
        <v>26</v>
      </c>
      <c r="D18" s="155"/>
      <c r="E18" s="156"/>
      <c r="F18" s="157"/>
      <c r="G18" s="156"/>
    </row>
    <row r="19" spans="1:7" ht="24.75" customHeight="1">
      <c r="C19" s="12" t="s">
        <v>27</v>
      </c>
      <c r="D19" s="155"/>
      <c r="E19" s="156"/>
      <c r="F19" s="157"/>
      <c r="G19" s="156"/>
    </row>
    <row r="20" spans="1:7" ht="24.75" customHeight="1">
      <c r="C20" s="12" t="s">
        <v>28</v>
      </c>
      <c r="D20" s="155"/>
      <c r="E20" s="156"/>
      <c r="F20" s="157"/>
      <c r="G20" s="156"/>
    </row>
    <row r="21" spans="1:7" ht="24.75" customHeight="1">
      <c r="C21" s="12" t="s">
        <v>29</v>
      </c>
      <c r="D21" s="155"/>
      <c r="E21" s="156"/>
      <c r="F21" s="157"/>
      <c r="G21" s="156"/>
    </row>
    <row r="22" spans="1:7" ht="24.75" customHeight="1">
      <c r="C22" s="12" t="s">
        <v>30</v>
      </c>
      <c r="D22" s="155"/>
      <c r="E22" s="156"/>
      <c r="F22" s="157"/>
      <c r="G22" s="156"/>
    </row>
    <row r="23" spans="1:7" ht="24.75" customHeight="1">
      <c r="C23" s="12" t="s">
        <v>31</v>
      </c>
      <c r="D23" s="155"/>
      <c r="E23" s="156"/>
      <c r="F23" s="157"/>
      <c r="G23" s="156"/>
    </row>
    <row r="24" spans="1:7" ht="24.75" customHeight="1">
      <c r="C24" s="12" t="s">
        <v>32</v>
      </c>
      <c r="D24" s="155"/>
      <c r="E24" s="156"/>
      <c r="F24" s="157"/>
      <c r="G24" s="156"/>
    </row>
    <row r="25" spans="1:7" ht="24.75" customHeight="1">
      <c r="C25" s="13" t="s">
        <v>33</v>
      </c>
      <c r="D25" s="155"/>
      <c r="E25" s="156"/>
      <c r="F25" s="157"/>
      <c r="G25" s="156"/>
    </row>
    <row r="26" spans="1:7" ht="4.5" customHeight="1"/>
    <row r="27" spans="1:7" ht="8.25" customHeight="1"/>
    <row r="28" spans="1:7" ht="20.25" customHeight="1">
      <c r="A28" s="80" t="s">
        <v>34</v>
      </c>
      <c r="B28" s="80"/>
      <c r="C28" s="80"/>
    </row>
    <row r="29" spans="1:7" ht="20.25" customHeight="1">
      <c r="A29" s="80" t="s">
        <v>35</v>
      </c>
      <c r="B29" s="80"/>
      <c r="C29" s="80"/>
    </row>
    <row r="30" spans="1:7" ht="9" customHeight="1">
      <c r="A30" s="14"/>
      <c r="B30" s="14"/>
      <c r="C30" s="14"/>
    </row>
    <row r="31" spans="1:7" ht="24.75" customHeight="1">
      <c r="C31" s="15" t="s">
        <v>36</v>
      </c>
      <c r="D31" s="15" t="s">
        <v>37</v>
      </c>
      <c r="E31" s="7" t="s">
        <v>38</v>
      </c>
      <c r="F31" s="7" t="s">
        <v>39</v>
      </c>
    </row>
    <row r="32" spans="1:7" ht="24.75" customHeight="1">
      <c r="C32" s="52"/>
      <c r="D32" s="52"/>
      <c r="E32" s="16">
        <f>'別紙　算出書'!$AK$20</f>
        <v>0</v>
      </c>
      <c r="F32" s="16" t="e">
        <f>E32*H12</f>
        <v>#DIV/0!</v>
      </c>
    </row>
    <row r="33" spans="1:8" ht="28.5" customHeight="1">
      <c r="C33" s="87" t="s">
        <v>40</v>
      </c>
      <c r="D33" s="83"/>
      <c r="E33" s="83"/>
      <c r="F33" s="83"/>
      <c r="G33" s="83"/>
      <c r="H33" s="83"/>
    </row>
    <row r="34" spans="1:8" ht="10.5" customHeight="1"/>
    <row r="35" spans="1:8" ht="22.5" customHeight="1">
      <c r="A35" s="80" t="s">
        <v>41</v>
      </c>
      <c r="B35" s="80"/>
      <c r="C35" s="80"/>
    </row>
    <row r="36" spans="1:8" ht="30" customHeight="1">
      <c r="C36" s="15" t="s">
        <v>42</v>
      </c>
      <c r="D36" s="15" t="s">
        <v>43</v>
      </c>
      <c r="E36" s="15" t="s">
        <v>44</v>
      </c>
      <c r="F36" s="15" t="s">
        <v>45</v>
      </c>
      <c r="G36" s="7" t="s">
        <v>46</v>
      </c>
    </row>
    <row r="37" spans="1:8" ht="30" customHeight="1">
      <c r="C37" s="53"/>
      <c r="D37" s="53"/>
      <c r="E37" s="63"/>
      <c r="F37" s="54"/>
      <c r="G37" s="19" t="e">
        <f>F37*$H$12</f>
        <v>#DIV/0!</v>
      </c>
    </row>
    <row r="38" spans="1:8" ht="30" customHeight="1">
      <c r="C38" s="55"/>
      <c r="D38" s="55"/>
      <c r="E38" s="64"/>
      <c r="F38" s="54"/>
      <c r="G38" s="19" t="e">
        <f t="shared" ref="G38:G39" si="0">F38*$H$12</f>
        <v>#DIV/0!</v>
      </c>
    </row>
    <row r="39" spans="1:8" ht="30" customHeight="1">
      <c r="C39" s="55"/>
      <c r="D39" s="55"/>
      <c r="E39" s="64"/>
      <c r="F39" s="54"/>
      <c r="G39" s="19" t="e">
        <f t="shared" si="0"/>
        <v>#DIV/0!</v>
      </c>
    </row>
    <row r="40" spans="1:8" ht="30" customHeight="1">
      <c r="C40" s="53"/>
      <c r="D40" s="53"/>
      <c r="E40" s="63"/>
      <c r="F40" s="54"/>
      <c r="G40" s="19" t="e">
        <f>F40*$H$12</f>
        <v>#DIV/0!</v>
      </c>
    </row>
    <row r="41" spans="1:8" ht="30" customHeight="1">
      <c r="C41" s="55"/>
      <c r="D41" s="55"/>
      <c r="E41" s="64"/>
      <c r="F41" s="54"/>
      <c r="G41" s="19" t="e">
        <f t="shared" ref="G41:G42" si="1">F41*$H$12</f>
        <v>#DIV/0!</v>
      </c>
    </row>
    <row r="42" spans="1:8" ht="30" customHeight="1">
      <c r="C42" s="55"/>
      <c r="D42" s="55"/>
      <c r="E42" s="64"/>
      <c r="F42" s="54"/>
      <c r="G42" s="19" t="e">
        <f t="shared" si="1"/>
        <v>#DIV/0!</v>
      </c>
    </row>
    <row r="43" spans="1:8" ht="30" customHeight="1">
      <c r="C43" s="53"/>
      <c r="D43" s="53"/>
      <c r="E43" s="63"/>
      <c r="F43" s="54"/>
      <c r="G43" s="19" t="e">
        <f>F43*$H$12</f>
        <v>#DIV/0!</v>
      </c>
    </row>
    <row r="44" spans="1:8" ht="30" customHeight="1">
      <c r="C44" s="55"/>
      <c r="D44" s="55"/>
      <c r="E44" s="64"/>
      <c r="F44" s="54"/>
      <c r="G44" s="19" t="e">
        <f t="shared" ref="G44:G45" si="2">F44*$H$12</f>
        <v>#DIV/0!</v>
      </c>
    </row>
    <row r="45" spans="1:8" ht="30" customHeight="1">
      <c r="C45" s="55"/>
      <c r="D45" s="55"/>
      <c r="E45" s="64"/>
      <c r="F45" s="54"/>
      <c r="G45" s="19" t="e">
        <f t="shared" si="2"/>
        <v>#DIV/0!</v>
      </c>
    </row>
    <row r="46" spans="1:8" ht="30" customHeight="1">
      <c r="C46" s="53"/>
      <c r="D46" s="53"/>
      <c r="E46" s="63"/>
      <c r="F46" s="54"/>
      <c r="G46" s="19" t="e">
        <f>F46*$H$12</f>
        <v>#DIV/0!</v>
      </c>
    </row>
    <row r="47" spans="1:8" ht="30" customHeight="1">
      <c r="C47" s="88" t="s">
        <v>49</v>
      </c>
      <c r="D47" s="88"/>
      <c r="E47" s="21"/>
      <c r="F47" s="22">
        <f>SUM(F37:F46)</f>
        <v>0</v>
      </c>
      <c r="G47" s="22" t="e">
        <f>SUM(G37:G46)</f>
        <v>#DIV/0!</v>
      </c>
    </row>
    <row r="48" spans="1:8" ht="42" customHeight="1">
      <c r="C48" s="81" t="s">
        <v>98</v>
      </c>
      <c r="D48" s="81"/>
      <c r="E48" s="81"/>
      <c r="F48" s="81"/>
      <c r="G48" s="81"/>
    </row>
    <row r="49" spans="1:8" ht="10.5" customHeight="1"/>
    <row r="50" spans="1:8" ht="22.5" customHeight="1">
      <c r="A50" s="80" t="s">
        <v>51</v>
      </c>
      <c r="B50" s="80"/>
      <c r="C50" s="80"/>
    </row>
    <row r="51" spans="1:8" ht="30" customHeight="1">
      <c r="C51" s="23" t="s">
        <v>52</v>
      </c>
      <c r="D51" s="23" t="s">
        <v>53</v>
      </c>
      <c r="E51" s="23" t="s">
        <v>54</v>
      </c>
      <c r="F51" s="23" t="s">
        <v>55</v>
      </c>
      <c r="G51" s="24" t="s">
        <v>56</v>
      </c>
    </row>
    <row r="52" spans="1:8" ht="30" customHeight="1">
      <c r="C52" s="56"/>
      <c r="D52" s="64"/>
      <c r="E52" s="64"/>
      <c r="F52" s="57"/>
      <c r="G52" s="27" t="e">
        <f>F52*$H$12</f>
        <v>#DIV/0!</v>
      </c>
    </row>
    <row r="53" spans="1:8" ht="30" customHeight="1">
      <c r="C53" s="55"/>
      <c r="D53" s="64"/>
      <c r="E53" s="64"/>
      <c r="F53" s="75"/>
      <c r="G53" s="27" t="e">
        <f t="shared" ref="G53:G54" si="3">F53*$H$12</f>
        <v>#DIV/0!</v>
      </c>
    </row>
    <row r="54" spans="1:8" ht="30" customHeight="1">
      <c r="C54" s="55"/>
      <c r="D54" s="64"/>
      <c r="E54" s="64"/>
      <c r="F54" s="75"/>
      <c r="G54" s="27" t="e">
        <f t="shared" si="3"/>
        <v>#DIV/0!</v>
      </c>
    </row>
    <row r="55" spans="1:8" ht="30" customHeight="1">
      <c r="C55" s="56"/>
      <c r="D55" s="64"/>
      <c r="E55" s="64"/>
      <c r="F55" s="57"/>
      <c r="G55" s="27" t="e">
        <f>F55*$H$12</f>
        <v>#DIV/0!</v>
      </c>
    </row>
    <row r="56" spans="1:8" ht="30" customHeight="1">
      <c r="C56" s="55"/>
      <c r="D56" s="64"/>
      <c r="E56" s="64"/>
      <c r="F56" s="75"/>
      <c r="G56" s="27" t="e">
        <f t="shared" ref="G56:G57" si="4">F56*$H$12</f>
        <v>#DIV/0!</v>
      </c>
    </row>
    <row r="57" spans="1:8" ht="30" customHeight="1">
      <c r="C57" s="55"/>
      <c r="D57" s="64"/>
      <c r="E57" s="64"/>
      <c r="F57" s="75"/>
      <c r="G57" s="27" t="e">
        <f t="shared" si="4"/>
        <v>#DIV/0!</v>
      </c>
    </row>
    <row r="58" spans="1:8" ht="30" customHeight="1">
      <c r="C58" s="56"/>
      <c r="D58" s="64"/>
      <c r="E58" s="64"/>
      <c r="F58" s="57"/>
      <c r="G58" s="27" t="e">
        <f>F58*$H$12</f>
        <v>#DIV/0!</v>
      </c>
    </row>
    <row r="59" spans="1:8" ht="30" customHeight="1">
      <c r="C59" s="55"/>
      <c r="D59" s="64"/>
      <c r="E59" s="64"/>
      <c r="F59" s="75"/>
      <c r="G59" s="27" t="e">
        <f t="shared" ref="G59:G60" si="5">F59*$H$12</f>
        <v>#DIV/0!</v>
      </c>
    </row>
    <row r="60" spans="1:8" ht="30" customHeight="1">
      <c r="C60" s="55"/>
      <c r="D60" s="64"/>
      <c r="E60" s="64"/>
      <c r="F60" s="75"/>
      <c r="G60" s="27" t="e">
        <f t="shared" si="5"/>
        <v>#DIV/0!</v>
      </c>
    </row>
    <row r="61" spans="1:8" ht="30" customHeight="1">
      <c r="C61" s="56"/>
      <c r="D61" s="64"/>
      <c r="E61" s="64"/>
      <c r="F61" s="57"/>
      <c r="G61" s="27" t="e">
        <f>F61*$H$12</f>
        <v>#DIV/0!</v>
      </c>
    </row>
    <row r="62" spans="1:8" ht="30" customHeight="1">
      <c r="C62" s="84" t="s">
        <v>49</v>
      </c>
      <c r="D62" s="85"/>
      <c r="E62" s="62"/>
      <c r="F62" s="29">
        <f>SUM(F52:F61)</f>
        <v>0</v>
      </c>
      <c r="G62" s="30" t="e">
        <f>SUM(G52:G61)</f>
        <v>#DIV/0!</v>
      </c>
    </row>
    <row r="63" spans="1:8" ht="25.5" customHeight="1">
      <c r="C63" s="81" t="s">
        <v>59</v>
      </c>
      <c r="D63" s="82"/>
      <c r="E63" s="82"/>
      <c r="F63" s="82"/>
      <c r="G63" s="83"/>
      <c r="H63" s="83"/>
    </row>
    <row r="64" spans="1:8" ht="4.5" customHeight="1"/>
    <row r="65" spans="1:8" ht="22.5" customHeight="1">
      <c r="A65" s="3" t="s">
        <v>60</v>
      </c>
      <c r="B65" s="3"/>
      <c r="C65" s="3"/>
    </row>
    <row r="66" spans="1:8" ht="30" customHeight="1">
      <c r="C66" s="31" t="s">
        <v>61</v>
      </c>
      <c r="D66" s="31" t="s">
        <v>62</v>
      </c>
      <c r="E66" s="23" t="s">
        <v>63</v>
      </c>
      <c r="F66" s="23" t="s">
        <v>64</v>
      </c>
      <c r="G66" s="32" t="s">
        <v>99</v>
      </c>
      <c r="H66" s="7" t="s">
        <v>66</v>
      </c>
    </row>
    <row r="67" spans="1:8" ht="30" customHeight="1">
      <c r="C67" s="53"/>
      <c r="D67" s="53"/>
      <c r="E67" s="63"/>
      <c r="F67" s="63"/>
      <c r="G67" s="57"/>
      <c r="H67" s="27" t="e">
        <f t="shared" ref="H67:H76" si="6">G67*$H$12</f>
        <v>#DIV/0!</v>
      </c>
    </row>
    <row r="68" spans="1:8" ht="30" customHeight="1">
      <c r="C68" s="55"/>
      <c r="D68" s="55"/>
      <c r="E68" s="64"/>
      <c r="F68" s="64"/>
      <c r="G68" s="58"/>
      <c r="H68" s="27" t="e">
        <f t="shared" si="6"/>
        <v>#DIV/0!</v>
      </c>
    </row>
    <row r="69" spans="1:8" ht="30" customHeight="1">
      <c r="C69" s="53"/>
      <c r="D69" s="53"/>
      <c r="E69" s="63"/>
      <c r="F69" s="63"/>
      <c r="G69" s="57"/>
      <c r="H69" s="27" t="e">
        <f t="shared" si="6"/>
        <v>#DIV/0!</v>
      </c>
    </row>
    <row r="70" spans="1:8" ht="30" customHeight="1">
      <c r="C70" s="55"/>
      <c r="D70" s="55"/>
      <c r="E70" s="64"/>
      <c r="F70" s="64"/>
      <c r="G70" s="58"/>
      <c r="H70" s="27" t="e">
        <f t="shared" si="6"/>
        <v>#DIV/0!</v>
      </c>
    </row>
    <row r="71" spans="1:8" ht="30" customHeight="1">
      <c r="C71" s="53"/>
      <c r="D71" s="53"/>
      <c r="E71" s="63"/>
      <c r="F71" s="63"/>
      <c r="G71" s="57"/>
      <c r="H71" s="27" t="e">
        <f t="shared" si="6"/>
        <v>#DIV/0!</v>
      </c>
    </row>
    <row r="72" spans="1:8" ht="30" customHeight="1">
      <c r="C72" s="55"/>
      <c r="D72" s="55"/>
      <c r="E72" s="64"/>
      <c r="F72" s="64"/>
      <c r="G72" s="58"/>
      <c r="H72" s="27" t="e">
        <f t="shared" si="6"/>
        <v>#DIV/0!</v>
      </c>
    </row>
    <row r="73" spans="1:8" ht="30" customHeight="1">
      <c r="C73" s="53"/>
      <c r="D73" s="53"/>
      <c r="E73" s="63"/>
      <c r="F73" s="63"/>
      <c r="G73" s="57"/>
      <c r="H73" s="27" t="e">
        <f t="shared" si="6"/>
        <v>#DIV/0!</v>
      </c>
    </row>
    <row r="74" spans="1:8" ht="30" customHeight="1">
      <c r="C74" s="55"/>
      <c r="D74" s="55"/>
      <c r="E74" s="64"/>
      <c r="F74" s="64"/>
      <c r="G74" s="58"/>
      <c r="H74" s="27" t="e">
        <f t="shared" si="6"/>
        <v>#DIV/0!</v>
      </c>
    </row>
    <row r="75" spans="1:8" ht="30" customHeight="1">
      <c r="C75" s="53"/>
      <c r="D75" s="53"/>
      <c r="E75" s="63"/>
      <c r="F75" s="63"/>
      <c r="G75" s="57"/>
      <c r="H75" s="27" t="e">
        <f t="shared" si="6"/>
        <v>#DIV/0!</v>
      </c>
    </row>
    <row r="76" spans="1:8" ht="30" customHeight="1">
      <c r="C76" s="55"/>
      <c r="D76" s="55"/>
      <c r="E76" s="64"/>
      <c r="F76" s="64"/>
      <c r="G76" s="58"/>
      <c r="H76" s="27" t="e">
        <f t="shared" si="6"/>
        <v>#DIV/0!</v>
      </c>
    </row>
    <row r="77" spans="1:8" ht="30" customHeight="1">
      <c r="C77" s="84" t="s">
        <v>49</v>
      </c>
      <c r="D77" s="85"/>
      <c r="E77" s="21"/>
      <c r="F77" s="21"/>
      <c r="G77" s="30">
        <f>SUM(G67:G76)</f>
        <v>0</v>
      </c>
      <c r="H77" s="29" t="e">
        <f>SUM(H67:H76)</f>
        <v>#DIV/0!</v>
      </c>
    </row>
    <row r="78" spans="1:8" ht="13.5" customHeight="1">
      <c r="C78" s="81" t="s">
        <v>59</v>
      </c>
      <c r="D78" s="82"/>
      <c r="E78" s="82"/>
      <c r="F78" s="82"/>
      <c r="G78" s="83"/>
      <c r="H78" s="83"/>
    </row>
    <row r="79" spans="1:8" ht="4.5" customHeight="1"/>
    <row r="80" spans="1:8" ht="22.5" customHeight="1">
      <c r="A80" s="80" t="s">
        <v>69</v>
      </c>
      <c r="B80" s="80"/>
      <c r="C80" s="80"/>
    </row>
    <row r="81" spans="2:9" ht="30" customHeight="1">
      <c r="C81" s="34"/>
      <c r="D81" s="89" t="s">
        <v>70</v>
      </c>
      <c r="E81" s="89"/>
    </row>
    <row r="82" spans="2:9" ht="30" customHeight="1">
      <c r="C82" s="35" t="s">
        <v>49</v>
      </c>
      <c r="D82" s="168" t="e">
        <f>MIN(15000000,(F32+G47+G62+H77))</f>
        <v>#DIV/0!</v>
      </c>
      <c r="E82" s="168"/>
    </row>
    <row r="83" spans="2:9" ht="4.5" customHeight="1"/>
    <row r="84" spans="2:9" ht="116.25" customHeight="1">
      <c r="B84" s="36" t="s">
        <v>100</v>
      </c>
      <c r="C84" s="86" t="s">
        <v>72</v>
      </c>
      <c r="D84" s="87"/>
      <c r="E84" s="87"/>
      <c r="F84" s="87"/>
      <c r="G84" s="87"/>
      <c r="H84" s="87"/>
      <c r="I84" s="87"/>
    </row>
    <row r="85" spans="2:9" ht="6" customHeight="1">
      <c r="C85" s="37" t="s">
        <v>73</v>
      </c>
    </row>
    <row r="86" spans="2:9" ht="22.5" customHeight="1">
      <c r="C86" s="37"/>
    </row>
    <row r="87" spans="2:9" ht="22.5" customHeight="1">
      <c r="C87" s="37"/>
      <c r="E87" s="38"/>
    </row>
  </sheetData>
  <sheetProtection sheet="1" insertRows="0"/>
  <protectedRanges>
    <protectedRange sqref="D5:I8 C12:F12 D16:G25 C32:D32 C37:F46 C52:F61 C67:G76" name="範囲1"/>
  </protectedRanges>
  <mergeCells count="52">
    <mergeCell ref="C13:I13"/>
    <mergeCell ref="H1:I1"/>
    <mergeCell ref="A2:I2"/>
    <mergeCell ref="H4:I4"/>
    <mergeCell ref="A5:C5"/>
    <mergeCell ref="D5:I5"/>
    <mergeCell ref="A7:C7"/>
    <mergeCell ref="D7:I7"/>
    <mergeCell ref="A8:C8"/>
    <mergeCell ref="D8:I8"/>
    <mergeCell ref="A10:C10"/>
    <mergeCell ref="E11:F11"/>
    <mergeCell ref="E12:F12"/>
    <mergeCell ref="A6:C6"/>
    <mergeCell ref="D6:I6"/>
    <mergeCell ref="D15:E15"/>
    <mergeCell ref="F15:G15"/>
    <mergeCell ref="D16:E16"/>
    <mergeCell ref="F16:G16"/>
    <mergeCell ref="D17:E17"/>
    <mergeCell ref="F17:G17"/>
    <mergeCell ref="C77:D77"/>
    <mergeCell ref="D18:E18"/>
    <mergeCell ref="F18:G18"/>
    <mergeCell ref="A28:C28"/>
    <mergeCell ref="A29:C29"/>
    <mergeCell ref="C33:H33"/>
    <mergeCell ref="A35:C35"/>
    <mergeCell ref="C47:D47"/>
    <mergeCell ref="C48:G48"/>
    <mergeCell ref="A50:C50"/>
    <mergeCell ref="C62:D62"/>
    <mergeCell ref="C63:H63"/>
    <mergeCell ref="D19:E19"/>
    <mergeCell ref="F19:G19"/>
    <mergeCell ref="D20:E20"/>
    <mergeCell ref="F20:G20"/>
    <mergeCell ref="C78:H78"/>
    <mergeCell ref="A80:C80"/>
    <mergeCell ref="D81:E81"/>
    <mergeCell ref="D82:E82"/>
    <mergeCell ref="C84:I84"/>
    <mergeCell ref="D24:E24"/>
    <mergeCell ref="F24:G24"/>
    <mergeCell ref="D25:E25"/>
    <mergeCell ref="F25:G25"/>
    <mergeCell ref="D21:E21"/>
    <mergeCell ref="F21:G21"/>
    <mergeCell ref="D22:E22"/>
    <mergeCell ref="F22:G22"/>
    <mergeCell ref="D23:E23"/>
    <mergeCell ref="F23:G23"/>
  </mergeCells>
  <phoneticPr fontId="3"/>
  <conditionalFormatting sqref="D5:I8 C12:F12 D16:G25 C32:D32 C37:F46 C52:F61 C67:G76">
    <cfRule type="containsBlanks" dxfId="4" priority="1">
      <formula>LEN(TRIM(C5))=0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R63"/>
  <sheetViews>
    <sheetView view="pageBreakPreview" zoomScaleNormal="100" zoomScaleSheetLayoutView="100" workbookViewId="0">
      <selection activeCell="AK8" sqref="AK8:AO20"/>
    </sheetView>
  </sheetViews>
  <sheetFormatPr defaultRowHeight="13.5"/>
  <cols>
    <col min="2" max="21" width="3.625" customWidth="1"/>
    <col min="22" max="22" width="5.5" customWidth="1"/>
    <col min="23" max="32" width="3.625" customWidth="1"/>
    <col min="33" max="33" width="7.625" customWidth="1"/>
    <col min="34" max="34" width="9.625" customWidth="1"/>
    <col min="35" max="35" width="5.125" customWidth="1"/>
    <col min="36" max="36" width="5.875" customWidth="1"/>
    <col min="37" max="37" width="6.125" customWidth="1"/>
    <col min="38" max="38" width="4" customWidth="1"/>
    <col min="39" max="40" width="5.125" customWidth="1"/>
    <col min="41" max="41" width="8.875" customWidth="1"/>
  </cols>
  <sheetData>
    <row r="1" spans="1:44" ht="18.7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44" ht="24">
      <c r="A2" s="39"/>
      <c r="B2" s="119" t="s">
        <v>74</v>
      </c>
      <c r="C2" s="119"/>
      <c r="D2" s="119"/>
      <c r="E2" s="119"/>
      <c r="F2" s="119"/>
      <c r="G2" s="11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44" ht="18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44" ht="21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120" t="s">
        <v>75</v>
      </c>
      <c r="N4" s="120"/>
      <c r="O4" s="120"/>
      <c r="P4" s="120"/>
      <c r="Q4" s="120"/>
      <c r="R4" s="167">
        <f>'様式２新設等支援費用（申請用）'!$D$8</f>
        <v>0</v>
      </c>
      <c r="S4" s="167"/>
      <c r="T4" s="167"/>
      <c r="U4" s="167"/>
      <c r="V4" s="167"/>
      <c r="W4" s="61"/>
      <c r="X4" s="60"/>
      <c r="Y4" s="60"/>
      <c r="Z4" s="60"/>
      <c r="AA4" s="39"/>
      <c r="AB4" s="39"/>
      <c r="AC4" s="39"/>
      <c r="AD4" s="39"/>
      <c r="AE4" s="39"/>
      <c r="AF4" s="39"/>
      <c r="AG4" s="39"/>
    </row>
    <row r="5" spans="1:44" ht="19.5" customHeight="1">
      <c r="A5" s="39"/>
      <c r="B5" s="39"/>
      <c r="C5" s="39"/>
      <c r="D5" s="40" t="s">
        <v>76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59"/>
      <c r="S5" s="59"/>
      <c r="T5" s="59"/>
      <c r="U5" s="59"/>
      <c r="V5" s="59"/>
      <c r="W5" s="60"/>
      <c r="X5" s="60"/>
      <c r="Y5" s="60"/>
      <c r="Z5" s="60"/>
      <c r="AA5" s="39"/>
      <c r="AB5" s="39"/>
      <c r="AC5" s="39"/>
      <c r="AD5" s="39"/>
      <c r="AE5" s="39"/>
      <c r="AF5" s="39"/>
      <c r="AG5" s="39"/>
    </row>
    <row r="6" spans="1:44" ht="18.75">
      <c r="A6" s="39"/>
      <c r="B6" s="122" t="s">
        <v>77</v>
      </c>
      <c r="C6" s="123"/>
      <c r="D6" s="122" t="s">
        <v>78</v>
      </c>
      <c r="E6" s="126"/>
      <c r="F6" s="126"/>
      <c r="G6" s="126"/>
      <c r="H6" s="123"/>
      <c r="I6" s="122" t="s">
        <v>79</v>
      </c>
      <c r="J6" s="126"/>
      <c r="K6" s="126"/>
      <c r="L6" s="123"/>
      <c r="M6" s="128" t="s">
        <v>80</v>
      </c>
      <c r="N6" s="129"/>
      <c r="O6" s="129"/>
      <c r="P6" s="129"/>
      <c r="Q6" s="130"/>
      <c r="R6" s="134" t="s">
        <v>81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22" t="s">
        <v>82</v>
      </c>
      <c r="AH6" s="126"/>
      <c r="AI6" s="126"/>
      <c r="AJ6" s="123"/>
      <c r="AK6" s="122" t="s">
        <v>83</v>
      </c>
      <c r="AL6" s="126"/>
      <c r="AM6" s="126"/>
      <c r="AN6" s="126"/>
      <c r="AO6" s="123"/>
      <c r="AP6" s="39"/>
      <c r="AQ6" s="39"/>
      <c r="AR6" s="39"/>
    </row>
    <row r="7" spans="1:44" ht="18.75">
      <c r="A7" s="39"/>
      <c r="B7" s="124"/>
      <c r="C7" s="125"/>
      <c r="D7" s="124"/>
      <c r="E7" s="127"/>
      <c r="F7" s="127"/>
      <c r="G7" s="127"/>
      <c r="H7" s="125"/>
      <c r="I7" s="124"/>
      <c r="J7" s="127"/>
      <c r="K7" s="127"/>
      <c r="L7" s="125"/>
      <c r="M7" s="131"/>
      <c r="N7" s="132"/>
      <c r="O7" s="132"/>
      <c r="P7" s="132"/>
      <c r="Q7" s="133"/>
      <c r="R7" s="135" t="e">
        <f>TEXT(EDATE(R4,-1),"ggge年m月")</f>
        <v>#NUM!</v>
      </c>
      <c r="S7" s="136"/>
      <c r="T7" s="136"/>
      <c r="U7" s="136"/>
      <c r="V7" s="136"/>
      <c r="W7" s="135" t="str">
        <f>TEXT(EDATE(R4,0),"ggge年m月")</f>
        <v>明治33年1月</v>
      </c>
      <c r="X7" s="136"/>
      <c r="Y7" s="136"/>
      <c r="Z7" s="136"/>
      <c r="AA7" s="136"/>
      <c r="AB7" s="135" t="str">
        <f>TEXT(EDATE(R4,1),"ggge年m月")</f>
        <v>明治33年1月</v>
      </c>
      <c r="AC7" s="136"/>
      <c r="AD7" s="136"/>
      <c r="AE7" s="136"/>
      <c r="AF7" s="136"/>
      <c r="AG7" s="124"/>
      <c r="AH7" s="127"/>
      <c r="AI7" s="127"/>
      <c r="AJ7" s="125"/>
      <c r="AK7" s="124"/>
      <c r="AL7" s="127"/>
      <c r="AM7" s="127"/>
      <c r="AN7" s="127"/>
      <c r="AO7" s="125"/>
      <c r="AP7" s="39"/>
      <c r="AQ7" s="39"/>
      <c r="AR7" s="39"/>
    </row>
    <row r="8" spans="1:44" ht="18.75">
      <c r="A8" s="39"/>
      <c r="B8" s="137">
        <v>1</v>
      </c>
      <c r="C8" s="138"/>
      <c r="D8" s="139"/>
      <c r="E8" s="140"/>
      <c r="F8" s="140"/>
      <c r="G8" s="140"/>
      <c r="H8" s="140"/>
      <c r="I8" s="139"/>
      <c r="J8" s="140"/>
      <c r="K8" s="140"/>
      <c r="L8" s="141"/>
      <c r="M8" s="142"/>
      <c r="N8" s="143"/>
      <c r="O8" s="143"/>
      <c r="P8" s="143"/>
      <c r="Q8" s="144"/>
      <c r="R8" s="145"/>
      <c r="S8" s="146"/>
      <c r="T8" s="146"/>
      <c r="U8" s="146"/>
      <c r="V8" s="146"/>
      <c r="W8" s="145"/>
      <c r="X8" s="146"/>
      <c r="Y8" s="146"/>
      <c r="Z8" s="146"/>
      <c r="AA8" s="147"/>
      <c r="AB8" s="145"/>
      <c r="AC8" s="146"/>
      <c r="AD8" s="146"/>
      <c r="AE8" s="146"/>
      <c r="AF8" s="147"/>
      <c r="AG8" s="148" t="str">
        <f>IF(D8="","",IF(MIN(3,(YEAR($R$4)-YEAR(M8))*12+(MONTH($R$4)+3-MONTH(M8)-1))&gt;=1,MIN(3,(YEAR($R$4)-YEAR(M8))*12+(MONTH($R$4)+3-MONTH(M8)-1)),""))</f>
        <v/>
      </c>
      <c r="AH8" s="149"/>
      <c r="AI8" s="149"/>
      <c r="AJ8" s="150"/>
      <c r="AK8" s="151">
        <f>IFERROR(SUM(R8:AF8),"")</f>
        <v>0</v>
      </c>
      <c r="AL8" s="151"/>
      <c r="AM8" s="151"/>
      <c r="AN8" s="151"/>
      <c r="AO8" s="151"/>
      <c r="AP8" s="39"/>
      <c r="AQ8" s="39"/>
      <c r="AR8" s="39"/>
    </row>
    <row r="9" spans="1:44" ht="18.75">
      <c r="A9" s="39"/>
      <c r="B9" s="137">
        <v>2</v>
      </c>
      <c r="C9" s="138"/>
      <c r="D9" s="139"/>
      <c r="E9" s="140"/>
      <c r="F9" s="140"/>
      <c r="G9" s="140"/>
      <c r="H9" s="140"/>
      <c r="I9" s="139"/>
      <c r="J9" s="140"/>
      <c r="K9" s="140"/>
      <c r="L9" s="141"/>
      <c r="M9" s="142"/>
      <c r="N9" s="143"/>
      <c r="O9" s="143"/>
      <c r="P9" s="143"/>
      <c r="Q9" s="144"/>
      <c r="R9" s="145"/>
      <c r="S9" s="146"/>
      <c r="T9" s="146"/>
      <c r="U9" s="146"/>
      <c r="V9" s="147"/>
      <c r="W9" s="145"/>
      <c r="X9" s="146"/>
      <c r="Y9" s="146"/>
      <c r="Z9" s="146"/>
      <c r="AA9" s="147"/>
      <c r="AB9" s="145"/>
      <c r="AC9" s="146"/>
      <c r="AD9" s="146"/>
      <c r="AE9" s="146"/>
      <c r="AF9" s="147"/>
      <c r="AG9" s="148" t="str">
        <f t="shared" ref="AG9:AG12" si="0">IF(D9="","",IF(MIN(3,(YEAR($R$4)-YEAR(M9))*12+(MONTH($R$4)+3-MONTH(M9)-1))&gt;=1,MIN(3,(YEAR($R$4)-YEAR(M9))*12+(MONTH($R$4)+3-MONTH(M9)-1)),""))</f>
        <v/>
      </c>
      <c r="AH9" s="149"/>
      <c r="AI9" s="149"/>
      <c r="AJ9" s="150"/>
      <c r="AK9" s="151">
        <f t="shared" ref="AK9:AK17" si="1">IFERROR(SUM(R9:AF9),"")</f>
        <v>0</v>
      </c>
      <c r="AL9" s="151"/>
      <c r="AM9" s="151"/>
      <c r="AN9" s="151"/>
      <c r="AO9" s="151"/>
      <c r="AP9" s="39"/>
      <c r="AQ9" s="39"/>
      <c r="AR9" s="39"/>
    </row>
    <row r="10" spans="1:44" ht="18.75">
      <c r="A10" s="39"/>
      <c r="B10" s="137">
        <v>3</v>
      </c>
      <c r="C10" s="138"/>
      <c r="D10" s="139"/>
      <c r="E10" s="140"/>
      <c r="F10" s="140"/>
      <c r="G10" s="140"/>
      <c r="H10" s="140"/>
      <c r="I10" s="139"/>
      <c r="J10" s="140"/>
      <c r="K10" s="140"/>
      <c r="L10" s="141"/>
      <c r="M10" s="142"/>
      <c r="N10" s="143"/>
      <c r="O10" s="143"/>
      <c r="P10" s="143"/>
      <c r="Q10" s="144"/>
      <c r="R10" s="145"/>
      <c r="S10" s="146"/>
      <c r="T10" s="146"/>
      <c r="U10" s="146"/>
      <c r="V10" s="146"/>
      <c r="W10" s="145"/>
      <c r="X10" s="146"/>
      <c r="Y10" s="146"/>
      <c r="Z10" s="146"/>
      <c r="AA10" s="146"/>
      <c r="AB10" s="145"/>
      <c r="AC10" s="146"/>
      <c r="AD10" s="146"/>
      <c r="AE10" s="146"/>
      <c r="AF10" s="147"/>
      <c r="AG10" s="148" t="str">
        <f t="shared" si="0"/>
        <v/>
      </c>
      <c r="AH10" s="149"/>
      <c r="AI10" s="149"/>
      <c r="AJ10" s="150"/>
      <c r="AK10" s="151">
        <f t="shared" si="1"/>
        <v>0</v>
      </c>
      <c r="AL10" s="151"/>
      <c r="AM10" s="151"/>
      <c r="AN10" s="151"/>
      <c r="AO10" s="151"/>
      <c r="AP10" s="39"/>
      <c r="AQ10" s="39"/>
      <c r="AR10" s="39"/>
    </row>
    <row r="11" spans="1:44" ht="18.75">
      <c r="A11" s="39"/>
      <c r="B11" s="137">
        <v>4</v>
      </c>
      <c r="C11" s="138"/>
      <c r="D11" s="139"/>
      <c r="E11" s="140"/>
      <c r="F11" s="140"/>
      <c r="G11" s="140"/>
      <c r="H11" s="140"/>
      <c r="I11" s="139"/>
      <c r="J11" s="140"/>
      <c r="K11" s="140"/>
      <c r="L11" s="141"/>
      <c r="M11" s="142"/>
      <c r="N11" s="143"/>
      <c r="O11" s="143"/>
      <c r="P11" s="143"/>
      <c r="Q11" s="144"/>
      <c r="R11" s="145"/>
      <c r="S11" s="146"/>
      <c r="T11" s="146"/>
      <c r="U11" s="146"/>
      <c r="V11" s="146"/>
      <c r="W11" s="145"/>
      <c r="X11" s="146"/>
      <c r="Y11" s="146"/>
      <c r="Z11" s="146"/>
      <c r="AA11" s="146"/>
      <c r="AB11" s="145"/>
      <c r="AC11" s="146"/>
      <c r="AD11" s="146"/>
      <c r="AE11" s="146"/>
      <c r="AF11" s="147"/>
      <c r="AG11" s="148" t="str">
        <f t="shared" si="0"/>
        <v/>
      </c>
      <c r="AH11" s="149"/>
      <c r="AI11" s="149"/>
      <c r="AJ11" s="150"/>
      <c r="AK11" s="151">
        <f t="shared" si="1"/>
        <v>0</v>
      </c>
      <c r="AL11" s="151"/>
      <c r="AM11" s="151"/>
      <c r="AN11" s="151"/>
      <c r="AO11" s="151"/>
      <c r="AP11" s="39"/>
      <c r="AQ11" s="39"/>
      <c r="AR11" s="39"/>
    </row>
    <row r="12" spans="1:44" ht="18.75">
      <c r="A12" s="39"/>
      <c r="B12" s="137">
        <v>5</v>
      </c>
      <c r="C12" s="138"/>
      <c r="D12" s="139"/>
      <c r="E12" s="140"/>
      <c r="F12" s="140"/>
      <c r="G12" s="140"/>
      <c r="H12" s="140"/>
      <c r="I12" s="139"/>
      <c r="J12" s="140"/>
      <c r="K12" s="140"/>
      <c r="L12" s="141"/>
      <c r="M12" s="142"/>
      <c r="N12" s="143"/>
      <c r="O12" s="143"/>
      <c r="P12" s="143"/>
      <c r="Q12" s="144"/>
      <c r="R12" s="145"/>
      <c r="S12" s="146"/>
      <c r="T12" s="146"/>
      <c r="U12" s="146"/>
      <c r="V12" s="146"/>
      <c r="W12" s="145"/>
      <c r="X12" s="146"/>
      <c r="Y12" s="146"/>
      <c r="Z12" s="146"/>
      <c r="AA12" s="146"/>
      <c r="AB12" s="145"/>
      <c r="AC12" s="146"/>
      <c r="AD12" s="146"/>
      <c r="AE12" s="146"/>
      <c r="AF12" s="146"/>
      <c r="AG12" s="148" t="str">
        <f t="shared" si="0"/>
        <v/>
      </c>
      <c r="AH12" s="149"/>
      <c r="AI12" s="149"/>
      <c r="AJ12" s="150"/>
      <c r="AK12" s="151">
        <f t="shared" si="1"/>
        <v>0</v>
      </c>
      <c r="AL12" s="151"/>
      <c r="AM12" s="151"/>
      <c r="AN12" s="151"/>
      <c r="AO12" s="151"/>
      <c r="AP12" s="39"/>
      <c r="AQ12" s="39"/>
      <c r="AR12" s="39"/>
    </row>
    <row r="13" spans="1:44" ht="18.75">
      <c r="A13" s="39"/>
      <c r="B13" s="137">
        <v>6</v>
      </c>
      <c r="C13" s="138"/>
      <c r="D13" s="139"/>
      <c r="E13" s="140"/>
      <c r="F13" s="140"/>
      <c r="G13" s="140"/>
      <c r="H13" s="140"/>
      <c r="I13" s="139"/>
      <c r="J13" s="140"/>
      <c r="K13" s="140"/>
      <c r="L13" s="141"/>
      <c r="M13" s="142"/>
      <c r="N13" s="143"/>
      <c r="O13" s="143"/>
      <c r="P13" s="143"/>
      <c r="Q13" s="144"/>
      <c r="R13" s="145"/>
      <c r="S13" s="146"/>
      <c r="T13" s="146"/>
      <c r="U13" s="146"/>
      <c r="V13" s="146"/>
      <c r="W13" s="145"/>
      <c r="X13" s="146"/>
      <c r="Y13" s="146"/>
      <c r="Z13" s="146"/>
      <c r="AA13" s="146"/>
      <c r="AB13" s="145"/>
      <c r="AC13" s="146"/>
      <c r="AD13" s="146"/>
      <c r="AE13" s="146"/>
      <c r="AF13" s="146"/>
      <c r="AG13" s="148" t="str">
        <f t="shared" ref="AG13:AG17" si="2">IF(D13="","",IF(MIN(3,(YEAR($R$4)-YEAR(M13))*12+(MONTH($R$4)+3-MONTH(M13)-1))&gt;=1,MIN(3,(YEAR($R$4)-YEAR(M13))*12+(MONTH($R$4)+3-MONTH(M13)-1)),""))</f>
        <v/>
      </c>
      <c r="AH13" s="149"/>
      <c r="AI13" s="149"/>
      <c r="AJ13" s="150"/>
      <c r="AK13" s="151">
        <f t="shared" si="1"/>
        <v>0</v>
      </c>
      <c r="AL13" s="151"/>
      <c r="AM13" s="151"/>
      <c r="AN13" s="151"/>
      <c r="AO13" s="151"/>
      <c r="AP13" s="39"/>
      <c r="AQ13" s="39"/>
      <c r="AR13" s="39"/>
    </row>
    <row r="14" spans="1:44" ht="18.75">
      <c r="A14" s="39"/>
      <c r="B14" s="137">
        <v>7</v>
      </c>
      <c r="C14" s="138"/>
      <c r="D14" s="139"/>
      <c r="E14" s="140"/>
      <c r="F14" s="140"/>
      <c r="G14" s="140"/>
      <c r="H14" s="140"/>
      <c r="I14" s="139"/>
      <c r="J14" s="140"/>
      <c r="K14" s="140"/>
      <c r="L14" s="141"/>
      <c r="M14" s="142"/>
      <c r="N14" s="143"/>
      <c r="O14" s="143"/>
      <c r="P14" s="143"/>
      <c r="Q14" s="144"/>
      <c r="R14" s="145"/>
      <c r="S14" s="146"/>
      <c r="T14" s="146"/>
      <c r="U14" s="146"/>
      <c r="V14" s="146"/>
      <c r="W14" s="145"/>
      <c r="X14" s="146"/>
      <c r="Y14" s="146"/>
      <c r="Z14" s="146"/>
      <c r="AA14" s="146"/>
      <c r="AB14" s="145"/>
      <c r="AC14" s="146"/>
      <c r="AD14" s="146"/>
      <c r="AE14" s="146"/>
      <c r="AF14" s="146"/>
      <c r="AG14" s="148" t="str">
        <f t="shared" si="2"/>
        <v/>
      </c>
      <c r="AH14" s="149"/>
      <c r="AI14" s="149"/>
      <c r="AJ14" s="150"/>
      <c r="AK14" s="151">
        <f t="shared" si="1"/>
        <v>0</v>
      </c>
      <c r="AL14" s="151"/>
      <c r="AM14" s="151"/>
      <c r="AN14" s="151"/>
      <c r="AO14" s="151"/>
      <c r="AP14" s="39"/>
      <c r="AQ14" s="39"/>
      <c r="AR14" s="39"/>
    </row>
    <row r="15" spans="1:44" ht="18.75">
      <c r="A15" s="39"/>
      <c r="B15" s="137">
        <v>8</v>
      </c>
      <c r="C15" s="138"/>
      <c r="D15" s="139"/>
      <c r="E15" s="140"/>
      <c r="F15" s="140"/>
      <c r="G15" s="140"/>
      <c r="H15" s="140"/>
      <c r="I15" s="139"/>
      <c r="J15" s="140"/>
      <c r="K15" s="140"/>
      <c r="L15" s="141"/>
      <c r="M15" s="142"/>
      <c r="N15" s="143"/>
      <c r="O15" s="143"/>
      <c r="P15" s="143"/>
      <c r="Q15" s="144"/>
      <c r="R15" s="145"/>
      <c r="S15" s="146"/>
      <c r="T15" s="146"/>
      <c r="U15" s="146"/>
      <c r="V15" s="146"/>
      <c r="W15" s="145"/>
      <c r="X15" s="146"/>
      <c r="Y15" s="146"/>
      <c r="Z15" s="146"/>
      <c r="AA15" s="146"/>
      <c r="AB15" s="145"/>
      <c r="AC15" s="146"/>
      <c r="AD15" s="146"/>
      <c r="AE15" s="146"/>
      <c r="AF15" s="146"/>
      <c r="AG15" s="148" t="str">
        <f t="shared" si="2"/>
        <v/>
      </c>
      <c r="AH15" s="149"/>
      <c r="AI15" s="149"/>
      <c r="AJ15" s="150"/>
      <c r="AK15" s="151">
        <f t="shared" si="1"/>
        <v>0</v>
      </c>
      <c r="AL15" s="151"/>
      <c r="AM15" s="151"/>
      <c r="AN15" s="151"/>
      <c r="AO15" s="151"/>
      <c r="AP15" s="39"/>
      <c r="AQ15" s="39"/>
      <c r="AR15" s="39"/>
    </row>
    <row r="16" spans="1:44" ht="18.75">
      <c r="A16" s="39"/>
      <c r="B16" s="137">
        <v>9</v>
      </c>
      <c r="C16" s="138"/>
      <c r="D16" s="139"/>
      <c r="E16" s="140"/>
      <c r="F16" s="140"/>
      <c r="G16" s="140"/>
      <c r="H16" s="140"/>
      <c r="I16" s="139"/>
      <c r="J16" s="140"/>
      <c r="K16" s="140"/>
      <c r="L16" s="141"/>
      <c r="M16" s="142"/>
      <c r="N16" s="143"/>
      <c r="O16" s="143"/>
      <c r="P16" s="143"/>
      <c r="Q16" s="144"/>
      <c r="R16" s="145"/>
      <c r="S16" s="146"/>
      <c r="T16" s="146"/>
      <c r="U16" s="146"/>
      <c r="V16" s="146"/>
      <c r="W16" s="145"/>
      <c r="X16" s="146"/>
      <c r="Y16" s="146"/>
      <c r="Z16" s="146"/>
      <c r="AA16" s="146"/>
      <c r="AB16" s="145"/>
      <c r="AC16" s="146"/>
      <c r="AD16" s="146"/>
      <c r="AE16" s="146"/>
      <c r="AF16" s="146"/>
      <c r="AG16" s="148" t="str">
        <f t="shared" si="2"/>
        <v/>
      </c>
      <c r="AH16" s="149"/>
      <c r="AI16" s="149"/>
      <c r="AJ16" s="150"/>
      <c r="AK16" s="151">
        <f t="shared" si="1"/>
        <v>0</v>
      </c>
      <c r="AL16" s="151"/>
      <c r="AM16" s="151"/>
      <c r="AN16" s="151"/>
      <c r="AO16" s="151"/>
      <c r="AP16" s="39"/>
      <c r="AQ16" s="39"/>
      <c r="AR16" s="39"/>
    </row>
    <row r="17" spans="1:44" ht="18.75">
      <c r="A17" s="39"/>
      <c r="B17" s="137">
        <v>10</v>
      </c>
      <c r="C17" s="138"/>
      <c r="D17" s="139"/>
      <c r="E17" s="140"/>
      <c r="F17" s="140"/>
      <c r="G17" s="140"/>
      <c r="H17" s="140"/>
      <c r="I17" s="139"/>
      <c r="J17" s="140"/>
      <c r="K17" s="140"/>
      <c r="L17" s="141"/>
      <c r="M17" s="142"/>
      <c r="N17" s="143"/>
      <c r="O17" s="143"/>
      <c r="P17" s="143"/>
      <c r="Q17" s="144"/>
      <c r="R17" s="145"/>
      <c r="S17" s="146"/>
      <c r="T17" s="146"/>
      <c r="U17" s="146"/>
      <c r="V17" s="146"/>
      <c r="W17" s="145"/>
      <c r="X17" s="146"/>
      <c r="Y17" s="146"/>
      <c r="Z17" s="146"/>
      <c r="AA17" s="146"/>
      <c r="AB17" s="145"/>
      <c r="AC17" s="146"/>
      <c r="AD17" s="146"/>
      <c r="AE17" s="146"/>
      <c r="AF17" s="146"/>
      <c r="AG17" s="148" t="str">
        <f t="shared" si="2"/>
        <v/>
      </c>
      <c r="AH17" s="149"/>
      <c r="AI17" s="149"/>
      <c r="AJ17" s="150"/>
      <c r="AK17" s="151">
        <f t="shared" si="1"/>
        <v>0</v>
      </c>
      <c r="AL17" s="151"/>
      <c r="AM17" s="151"/>
      <c r="AN17" s="151"/>
      <c r="AO17" s="151"/>
      <c r="AP17" s="39"/>
      <c r="AQ17" s="39"/>
      <c r="AR17" s="39"/>
    </row>
    <row r="18" spans="1:44" ht="12.7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K18" s="76"/>
      <c r="AL18" s="76"/>
      <c r="AM18" s="76"/>
      <c r="AN18" s="76"/>
      <c r="AO18" s="76"/>
    </row>
    <row r="19" spans="1:44" ht="18.75">
      <c r="A19" s="39"/>
      <c r="B19" s="39" t="s">
        <v>94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K19" s="76"/>
      <c r="AL19" s="76"/>
      <c r="AM19" s="76"/>
      <c r="AN19" s="76"/>
      <c r="AO19" s="76"/>
    </row>
    <row r="20" spans="1:44" ht="19.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AB20" s="152" t="s">
        <v>93</v>
      </c>
      <c r="AC20" s="152"/>
      <c r="AD20" s="152"/>
      <c r="AE20" s="152"/>
      <c r="AF20" s="152"/>
      <c r="AG20" s="153">
        <f>SUM(AG8:AJ17)</f>
        <v>0</v>
      </c>
      <c r="AH20" s="152"/>
      <c r="AI20" s="152"/>
      <c r="AJ20" s="152"/>
      <c r="AK20" s="154">
        <f>SUM(AK8:AO17)</f>
        <v>0</v>
      </c>
      <c r="AL20" s="154"/>
      <c r="AM20" s="154"/>
      <c r="AN20" s="154"/>
      <c r="AO20" s="154"/>
    </row>
    <row r="21" spans="1:44" ht="18.7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44" ht="18.7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44" ht="18.7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44" ht="18.7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44" ht="18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44" ht="18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44" ht="18.7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44" ht="18.7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44" ht="18.7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44" ht="18.7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44" ht="18.7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44" ht="18.7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18.7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ht="18.7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34" ht="18.7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34" ht="18.7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1:34" ht="18.7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1:34" ht="18.7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1:34" ht="18.7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1:34" ht="18.7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1:34" ht="18.7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1:34" ht="18.7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1:34" ht="18.7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1:34" ht="18.7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18.7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18.7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8.7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1:34" ht="18.7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1:34" ht="18.7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</row>
    <row r="50" spans="1:34" ht="18.7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</row>
    <row r="51" spans="1:34" ht="18.7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</row>
    <row r="52" spans="1:34" ht="18.7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</row>
    <row r="53" spans="1:34" ht="18.7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34" ht="18.7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</row>
    <row r="55" spans="1:34" ht="18.7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</row>
    <row r="56" spans="1:34" ht="18.7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</row>
    <row r="57" spans="1:34" ht="18.7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</row>
    <row r="58" spans="1:34" ht="18.7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</row>
    <row r="59" spans="1:34" ht="18.7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</row>
    <row r="60" spans="1:34" ht="18.7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</row>
    <row r="61" spans="1:34" ht="18.7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</row>
    <row r="62" spans="1:34" ht="18.7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</row>
    <row r="63" spans="1:34" ht="18.7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</row>
  </sheetData>
  <sheetProtection sheet="1" objects="1" scenarios="1"/>
  <protectedRanges>
    <protectedRange sqref="D8:AF17" name="範囲1"/>
  </protectedRanges>
  <mergeCells count="106">
    <mergeCell ref="M6:Q7"/>
    <mergeCell ref="I6:L7"/>
    <mergeCell ref="B6:C7"/>
    <mergeCell ref="D6:H7"/>
    <mergeCell ref="AG20:AJ20"/>
    <mergeCell ref="AG10:AJ10"/>
    <mergeCell ref="R9:V9"/>
    <mergeCell ref="R10:V10"/>
    <mergeCell ref="D8:H8"/>
    <mergeCell ref="I8:L8"/>
    <mergeCell ref="M8:Q8"/>
    <mergeCell ref="AG8:AJ8"/>
    <mergeCell ref="W17:AA17"/>
    <mergeCell ref="AB17:AF17"/>
    <mergeCell ref="R6:AF6"/>
    <mergeCell ref="AB7:AF7"/>
    <mergeCell ref="R7:V7"/>
    <mergeCell ref="W7:AA7"/>
    <mergeCell ref="AB20:AF20"/>
    <mergeCell ref="R17:V17"/>
    <mergeCell ref="W8:AA8"/>
    <mergeCell ref="AB8:AF8"/>
    <mergeCell ref="W9:AA9"/>
    <mergeCell ref="AB9:AF9"/>
    <mergeCell ref="AK20:AO20"/>
    <mergeCell ref="B2:G2"/>
    <mergeCell ref="M4:Q4"/>
    <mergeCell ref="R4:V4"/>
    <mergeCell ref="D12:H12"/>
    <mergeCell ref="I12:L12"/>
    <mergeCell ref="M12:Q12"/>
    <mergeCell ref="AG12:AJ12"/>
    <mergeCell ref="AK12:AO12"/>
    <mergeCell ref="D11:H11"/>
    <mergeCell ref="I11:L11"/>
    <mergeCell ref="M11:Q11"/>
    <mergeCell ref="AG11:AJ11"/>
    <mergeCell ref="AK11:AO11"/>
    <mergeCell ref="R11:V11"/>
    <mergeCell ref="AK10:AO10"/>
    <mergeCell ref="D9:H9"/>
    <mergeCell ref="I9:L9"/>
    <mergeCell ref="M9:Q9"/>
    <mergeCell ref="AG9:AJ9"/>
    <mergeCell ref="AK9:AO9"/>
    <mergeCell ref="D10:H10"/>
    <mergeCell ref="I10:L10"/>
    <mergeCell ref="M10:Q10"/>
    <mergeCell ref="D14:H14"/>
    <mergeCell ref="I14:L14"/>
    <mergeCell ref="M14:Q14"/>
    <mergeCell ref="AG14:AJ14"/>
    <mergeCell ref="AK14:AO14"/>
    <mergeCell ref="D13:H13"/>
    <mergeCell ref="I13:L13"/>
    <mergeCell ref="M13:Q13"/>
    <mergeCell ref="AG13:AJ13"/>
    <mergeCell ref="R13:V13"/>
    <mergeCell ref="R14:V14"/>
    <mergeCell ref="W13:AA13"/>
    <mergeCell ref="AB13:AF13"/>
    <mergeCell ref="W14:AA14"/>
    <mergeCell ref="AB14:AF14"/>
    <mergeCell ref="AG15:AJ15"/>
    <mergeCell ref="AB15:AF15"/>
    <mergeCell ref="W16:AA16"/>
    <mergeCell ref="AB16:AF16"/>
    <mergeCell ref="AK8:AO8"/>
    <mergeCell ref="AG6:AJ7"/>
    <mergeCell ref="AK6:AO7"/>
    <mergeCell ref="R8:V8"/>
    <mergeCell ref="AK13:AO13"/>
    <mergeCell ref="R15:V15"/>
    <mergeCell ref="R16:V16"/>
    <mergeCell ref="W10:AA10"/>
    <mergeCell ref="AB10:AF10"/>
    <mergeCell ref="W11:AA11"/>
    <mergeCell ref="AB11:AF11"/>
    <mergeCell ref="W12:AA12"/>
    <mergeCell ref="AB12:AF12"/>
    <mergeCell ref="W15:AA15"/>
    <mergeCell ref="R12:V12"/>
    <mergeCell ref="AK17:AO1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D17:H17"/>
    <mergeCell ref="I17:L17"/>
    <mergeCell ref="M17:Q17"/>
    <mergeCell ref="AG17:AJ17"/>
    <mergeCell ref="AK15:AO15"/>
    <mergeCell ref="D16:H16"/>
    <mergeCell ref="I16:L16"/>
    <mergeCell ref="M16:Q16"/>
    <mergeCell ref="AG16:AJ16"/>
    <mergeCell ref="AK16:AO16"/>
    <mergeCell ref="D15:H15"/>
    <mergeCell ref="I15:L15"/>
    <mergeCell ref="M15:Q15"/>
  </mergeCells>
  <phoneticPr fontId="3"/>
  <conditionalFormatting sqref="D8:R17 W8:W17 AB8:AB17 R4:V4">
    <cfRule type="containsBlanks" dxfId="3" priority="4">
      <formula>LEN(TRIM(D4))=0</formula>
    </cfRule>
  </conditionalFormatting>
  <conditionalFormatting sqref="R8:V17">
    <cfRule type="expression" dxfId="2" priority="3">
      <formula>$AG8=2</formula>
    </cfRule>
  </conditionalFormatting>
  <conditionalFormatting sqref="R8:AA17">
    <cfRule type="expression" dxfId="1" priority="2">
      <formula>$AG8=1</formula>
    </cfRule>
  </conditionalFormatting>
  <conditionalFormatting sqref="R8:AF17">
    <cfRule type="expression" dxfId="0" priority="1">
      <formula>$AG8=""</formula>
    </cfRule>
  </conditionalFormatting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car_mg2@d.frontier-di.co.jp</cp:lastModifiedBy>
  <cp:revision/>
  <dcterms:created xsi:type="dcterms:W3CDTF">2015-01-05T10:10:56Z</dcterms:created>
  <dcterms:modified xsi:type="dcterms:W3CDTF">2024-05-23T08:23:00Z</dcterms:modified>
  <cp:category/>
  <cp:contentStatus/>
</cp:coreProperties>
</file>