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/>
  <mc:AlternateContent xmlns:mc="http://schemas.openxmlformats.org/markup-compatibility/2006">
    <mc:Choice Requires="x15">
      <x15ac:absPath xmlns:x15ac="http://schemas.microsoft.com/office/spreadsheetml/2010/11/ac" url="C:\Users\user\Desktop\管理関係_進行中\在宅_R6様式\"/>
    </mc:Choice>
  </mc:AlternateContent>
  <xr:revisionPtr revIDLastSave="0" documentId="13_ncr:1_{4D17C9CB-6A90-414A-A99D-EC944DE5F8FD}" xr6:coauthVersionLast="47" xr6:coauthVersionMax="47" xr10:uidLastSave="{00000000-0000-0000-0000-000000000000}"/>
  <bookViews>
    <workbookView xWindow="0" yWindow="0" windowWidth="20490" windowHeight="7455" tabRatio="872" xr2:uid="{00000000-000D-0000-FFFF-FFFF00000000}"/>
  </bookViews>
  <sheets>
    <sheet name="＜見本＞計画書" sheetId="5" r:id="rId1"/>
    <sheet name="&lt;見本&gt;行程表及び諸謝金等積算書" sheetId="1" r:id="rId2"/>
    <sheet name="計画書" sheetId="14" r:id="rId3"/>
    <sheet name="A" sheetId="15" r:id="rId4"/>
    <sheet name="B" sheetId="18" r:id="rId5"/>
    <sheet name="C" sheetId="19" r:id="rId6"/>
    <sheet name="(参考)諸謝金・宿泊料" sheetId="20" r:id="rId7"/>
  </sheets>
  <definedNames>
    <definedName name="_xlnm.Print_Area" localSheetId="0">'＜見本＞計画書'!$A$1:$AI$44</definedName>
    <definedName name="_xlnm.Print_Area" localSheetId="1">'&lt;見本&gt;行程表及び諸謝金等積算書'!$A$1:$AH$13</definedName>
    <definedName name="_xlnm.Print_Area" localSheetId="3">A!$A$1:$AH$26</definedName>
    <definedName name="_xlnm.Print_Area" localSheetId="4">B!$A$1:$AH$26</definedName>
    <definedName name="_xlnm.Print_Area" localSheetId="5">'C'!$A$1:$AH$26</definedName>
    <definedName name="_xlnm.Print_Area" localSheetId="2">計画書!$A$1:$AI$44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0" l="1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O23" i="15" l="1"/>
  <c r="AD8" i="19"/>
  <c r="T8" i="1"/>
  <c r="T9" i="1"/>
  <c r="B5" i="19"/>
  <c r="B4" i="19"/>
  <c r="S23" i="19"/>
  <c r="Q23" i="19"/>
  <c r="O23" i="19"/>
  <c r="N23" i="19"/>
  <c r="M23" i="19"/>
  <c r="L23" i="19"/>
  <c r="K23" i="19"/>
  <c r="J23" i="19"/>
  <c r="I23" i="19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C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D19" i="19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C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D15" i="19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B12" i="19"/>
  <c r="AA12" i="19"/>
  <c r="Z12" i="19"/>
  <c r="Y12" i="19"/>
  <c r="X12" i="19"/>
  <c r="W12" i="19"/>
  <c r="V12" i="19"/>
  <c r="T12" i="19"/>
  <c r="U12" i="19" s="1"/>
  <c r="R12" i="19"/>
  <c r="AE12" i="19" s="1"/>
  <c r="AF12" i="19" s="1"/>
  <c r="AC12" i="19"/>
  <c r="AB11" i="19"/>
  <c r="AA11" i="19"/>
  <c r="Z11" i="19"/>
  <c r="Y11" i="19"/>
  <c r="X11" i="19"/>
  <c r="W11" i="19"/>
  <c r="V11" i="19"/>
  <c r="T11" i="19"/>
  <c r="U11" i="19" s="1"/>
  <c r="R11" i="19"/>
  <c r="AD11" i="19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D9" i="19"/>
  <c r="AC9" i="19"/>
  <c r="AB9" i="19"/>
  <c r="AA9" i="19"/>
  <c r="Z9" i="19"/>
  <c r="Y9" i="19"/>
  <c r="X9" i="19"/>
  <c r="W9" i="19"/>
  <c r="V9" i="19"/>
  <c r="T9" i="19"/>
  <c r="U9" i="19" s="1"/>
  <c r="R9" i="19"/>
  <c r="AE9" i="19" s="1"/>
  <c r="AF9" i="19" s="1"/>
  <c r="AC8" i="19"/>
  <c r="AB8" i="19"/>
  <c r="AA8" i="19"/>
  <c r="Z8" i="19"/>
  <c r="Y8" i="19"/>
  <c r="X8" i="19"/>
  <c r="W8" i="19"/>
  <c r="V8" i="19"/>
  <c r="T8" i="19"/>
  <c r="R8" i="19"/>
  <c r="AE8" i="19" s="1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AG5" i="19"/>
  <c r="AE5" i="19"/>
  <c r="AC5" i="19"/>
  <c r="Y5" i="19"/>
  <c r="V5" i="19"/>
  <c r="AG4" i="19"/>
  <c r="AC4" i="19"/>
  <c r="X4" i="19"/>
  <c r="V4" i="19"/>
  <c r="AB1" i="19"/>
  <c r="B5" i="18"/>
  <c r="B4" i="18"/>
  <c r="S23" i="18"/>
  <c r="Q23" i="18"/>
  <c r="O23" i="18"/>
  <c r="N23" i="18"/>
  <c r="M23" i="18"/>
  <c r="L23" i="18"/>
  <c r="K23" i="18"/>
  <c r="J23" i="18"/>
  <c r="I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D22" i="18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C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D18" i="18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C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D14" i="18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C12" i="18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V9" i="18"/>
  <c r="T9" i="18"/>
  <c r="U9" i="18" s="1"/>
  <c r="R9" i="18"/>
  <c r="AE9" i="18" s="1"/>
  <c r="AF9" i="18" s="1"/>
  <c r="AD8" i="18"/>
  <c r="AC8" i="18"/>
  <c r="AB8" i="18"/>
  <c r="AA8" i="18"/>
  <c r="Z8" i="18"/>
  <c r="Y8" i="18"/>
  <c r="X8" i="18"/>
  <c r="W8" i="18"/>
  <c r="W23" i="18" s="1"/>
  <c r="V8" i="18"/>
  <c r="T8" i="18"/>
  <c r="R8" i="18"/>
  <c r="AE8" i="18" s="1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AG5" i="18"/>
  <c r="AE5" i="18"/>
  <c r="AC5" i="18"/>
  <c r="Y5" i="18"/>
  <c r="V5" i="18"/>
  <c r="AG4" i="18"/>
  <c r="AC4" i="18"/>
  <c r="X4" i="18"/>
  <c r="AG20" i="18" s="1"/>
  <c r="AH20" i="18" s="1"/>
  <c r="V4" i="18"/>
  <c r="AB1" i="18"/>
  <c r="R8" i="15"/>
  <c r="AE8" i="15" s="1"/>
  <c r="T8" i="15"/>
  <c r="U8" i="15" s="1"/>
  <c r="AE37" i="5"/>
  <c r="Y23" i="19" l="1"/>
  <c r="Y23" i="18"/>
  <c r="AA23" i="18"/>
  <c r="AB23" i="18"/>
  <c r="AB23" i="19"/>
  <c r="X23" i="18"/>
  <c r="P23" i="18"/>
  <c r="X23" i="19"/>
  <c r="V23" i="18"/>
  <c r="Z23" i="18"/>
  <c r="AD13" i="18"/>
  <c r="AC13" i="18"/>
  <c r="AD17" i="18"/>
  <c r="AC17" i="18"/>
  <c r="AD21" i="18"/>
  <c r="AC21" i="18"/>
  <c r="AG20" i="19"/>
  <c r="AH20" i="19" s="1"/>
  <c r="AG9" i="19"/>
  <c r="AH9" i="19" s="1"/>
  <c r="AG8" i="19"/>
  <c r="AH8" i="19" s="1"/>
  <c r="P23" i="19"/>
  <c r="AC10" i="19"/>
  <c r="W23" i="19"/>
  <c r="AA23" i="19"/>
  <c r="V23" i="19"/>
  <c r="Z23" i="19"/>
  <c r="AD13" i="19"/>
  <c r="AC13" i="19"/>
  <c r="AD14" i="19"/>
  <c r="AC14" i="19"/>
  <c r="AD17" i="19"/>
  <c r="AC17" i="19"/>
  <c r="AD18" i="19"/>
  <c r="AC18" i="19"/>
  <c r="AD21" i="19"/>
  <c r="AC21" i="19"/>
  <c r="AD22" i="19"/>
  <c r="AC22" i="19"/>
  <c r="T23" i="18"/>
  <c r="T23" i="19"/>
  <c r="U8" i="19"/>
  <c r="U23" i="19" s="1"/>
  <c r="O25" i="19" s="1"/>
  <c r="R23" i="19"/>
  <c r="AF8" i="19"/>
  <c r="AG17" i="19"/>
  <c r="AH17" i="19" s="1"/>
  <c r="AD20" i="19"/>
  <c r="AG21" i="19"/>
  <c r="AH21" i="19" s="1"/>
  <c r="AG10" i="19"/>
  <c r="AH10" i="19" s="1"/>
  <c r="AG14" i="19"/>
  <c r="AH14" i="19" s="1"/>
  <c r="AG18" i="19"/>
  <c r="AH18" i="19" s="1"/>
  <c r="AG22" i="19"/>
  <c r="AH22" i="19" s="1"/>
  <c r="AD10" i="19"/>
  <c r="AC11" i="19"/>
  <c r="AG11" i="19"/>
  <c r="AH11" i="19" s="1"/>
  <c r="AC15" i="19"/>
  <c r="AG15" i="19"/>
  <c r="AH15" i="19" s="1"/>
  <c r="AC19" i="19"/>
  <c r="AG19" i="19"/>
  <c r="AH19" i="19" s="1"/>
  <c r="AE11" i="19"/>
  <c r="AF11" i="19" s="1"/>
  <c r="AD12" i="19"/>
  <c r="AG13" i="19"/>
  <c r="AH13" i="19" s="1"/>
  <c r="AD16" i="19"/>
  <c r="AG12" i="19"/>
  <c r="AH12" i="19" s="1"/>
  <c r="AG16" i="19"/>
  <c r="AH16" i="19" s="1"/>
  <c r="U8" i="18"/>
  <c r="U23" i="18" s="1"/>
  <c r="O25" i="18" s="1"/>
  <c r="AF8" i="18"/>
  <c r="AF23" i="18" s="1"/>
  <c r="AE23" i="18"/>
  <c r="AD12" i="18"/>
  <c r="AG17" i="18"/>
  <c r="AH17" i="18" s="1"/>
  <c r="AG21" i="18"/>
  <c r="AH21" i="18" s="1"/>
  <c r="R23" i="18"/>
  <c r="AC10" i="18"/>
  <c r="AG10" i="18"/>
  <c r="AH10" i="18" s="1"/>
  <c r="AC14" i="18"/>
  <c r="AG14" i="18"/>
  <c r="AH14" i="18" s="1"/>
  <c r="AC18" i="18"/>
  <c r="AG18" i="18"/>
  <c r="AH18" i="18" s="1"/>
  <c r="AC22" i="18"/>
  <c r="AG22" i="18"/>
  <c r="AH22" i="18" s="1"/>
  <c r="AG8" i="18"/>
  <c r="AG9" i="18"/>
  <c r="AH9" i="18" s="1"/>
  <c r="AG13" i="18"/>
  <c r="AH13" i="18" s="1"/>
  <c r="AD16" i="18"/>
  <c r="AD20" i="18"/>
  <c r="AD10" i="18"/>
  <c r="AC11" i="18"/>
  <c r="AD11" i="18" s="1"/>
  <c r="AG11" i="18"/>
  <c r="AH11" i="18" s="1"/>
  <c r="AC15" i="18"/>
  <c r="AG15" i="18"/>
  <c r="AH15" i="18" s="1"/>
  <c r="AC19" i="18"/>
  <c r="AG19" i="18"/>
  <c r="AH19" i="18" s="1"/>
  <c r="AG12" i="18"/>
  <c r="AH12" i="18" s="1"/>
  <c r="AG16" i="18"/>
  <c r="AH16" i="18" s="1"/>
  <c r="AC23" i="18" l="1"/>
  <c r="AC23" i="19"/>
  <c r="AE23" i="19"/>
  <c r="AG23" i="19"/>
  <c r="AH23" i="19"/>
  <c r="AD23" i="19"/>
  <c r="AF23" i="19"/>
  <c r="AD23" i="18"/>
  <c r="AG23" i="18"/>
  <c r="AH8" i="18"/>
  <c r="AH23" i="18" s="1"/>
  <c r="AB25" i="18" l="1"/>
  <c r="AB26" i="18" s="1"/>
  <c r="AB25" i="19"/>
  <c r="AB26" i="19" s="1"/>
  <c r="R8" i="1" l="1"/>
  <c r="AD9" i="1"/>
  <c r="AD8" i="15"/>
  <c r="AD9" i="15"/>
  <c r="S23" i="15"/>
  <c r="Q23" i="15"/>
  <c r="M39" i="14" s="1"/>
  <c r="N23" i="15"/>
  <c r="M23" i="15"/>
  <c r="L23" i="15"/>
  <c r="K23" i="15"/>
  <c r="J23" i="15"/>
  <c r="I23" i="15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B10" i="15"/>
  <c r="AA10" i="15"/>
  <c r="Z10" i="15"/>
  <c r="Y10" i="15"/>
  <c r="X10" i="15"/>
  <c r="W10" i="15"/>
  <c r="V10" i="15"/>
  <c r="T10" i="15"/>
  <c r="U10" i="15" s="1"/>
  <c r="R10" i="15"/>
  <c r="AE10" i="15" s="1"/>
  <c r="AF10" i="15" s="1"/>
  <c r="AC9" i="15"/>
  <c r="AB9" i="15"/>
  <c r="AA9" i="15"/>
  <c r="Z9" i="15"/>
  <c r="Y9" i="15"/>
  <c r="X9" i="15"/>
  <c r="W9" i="15"/>
  <c r="V9" i="15"/>
  <c r="T9" i="15"/>
  <c r="U9" i="15" s="1"/>
  <c r="R9" i="15"/>
  <c r="AE9" i="15" s="1"/>
  <c r="AF9" i="15" s="1"/>
  <c r="AC8" i="15"/>
  <c r="AB8" i="15"/>
  <c r="AA8" i="15"/>
  <c r="Z8" i="15"/>
  <c r="Y8" i="15"/>
  <c r="X8" i="15"/>
  <c r="W8" i="15"/>
  <c r="V8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AG5" i="15"/>
  <c r="AE5" i="15"/>
  <c r="AC5" i="15"/>
  <c r="Y5" i="15"/>
  <c r="V5" i="15"/>
  <c r="B5" i="15"/>
  <c r="AF8" i="15" s="1"/>
  <c r="AG4" i="15"/>
  <c r="AC4" i="15"/>
  <c r="X4" i="15"/>
  <c r="V4" i="15"/>
  <c r="B4" i="15"/>
  <c r="AB1" i="15"/>
  <c r="AE37" i="14"/>
  <c r="V12" i="14"/>
  <c r="V11" i="14"/>
  <c r="V11" i="5"/>
  <c r="V12" i="5"/>
  <c r="Y23" i="15" l="1"/>
  <c r="X23" i="15"/>
  <c r="AA23" i="15"/>
  <c r="AB23" i="15"/>
  <c r="AD22" i="15"/>
  <c r="AD15" i="15"/>
  <c r="AD19" i="15"/>
  <c r="AD14" i="15"/>
  <c r="P23" i="15"/>
  <c r="AC12" i="15"/>
  <c r="AD12" i="15"/>
  <c r="Z23" i="15"/>
  <c r="AC13" i="15"/>
  <c r="AD13" i="15" s="1"/>
  <c r="AC16" i="15"/>
  <c r="AD16" i="15"/>
  <c r="AC17" i="15"/>
  <c r="AD17" i="15" s="1"/>
  <c r="AC20" i="15"/>
  <c r="AD20" i="15"/>
  <c r="AC21" i="15"/>
  <c r="AD21" i="15" s="1"/>
  <c r="AG13" i="15"/>
  <c r="AH13" i="15" s="1"/>
  <c r="AG17" i="15"/>
  <c r="AH17" i="15" s="1"/>
  <c r="AG21" i="15"/>
  <c r="AH21" i="15" s="1"/>
  <c r="AG10" i="15"/>
  <c r="AH10" i="15" s="1"/>
  <c r="AG14" i="15"/>
  <c r="AH14" i="15" s="1"/>
  <c r="AG18" i="15"/>
  <c r="AH18" i="15" s="1"/>
  <c r="AG22" i="15"/>
  <c r="AH22" i="15" s="1"/>
  <c r="AG16" i="15"/>
  <c r="AH16" i="15" s="1"/>
  <c r="AG9" i="15"/>
  <c r="AH9" i="15" s="1"/>
  <c r="AG11" i="15"/>
  <c r="AH11" i="15" s="1"/>
  <c r="AG15" i="15"/>
  <c r="AH15" i="15" s="1"/>
  <c r="AG19" i="15"/>
  <c r="AH19" i="15" s="1"/>
  <c r="AG8" i="15"/>
  <c r="AH8" i="15" s="1"/>
  <c r="AG12" i="15"/>
  <c r="AH12" i="15" s="1"/>
  <c r="AG20" i="15"/>
  <c r="AH20" i="15" s="1"/>
  <c r="T23" i="15"/>
  <c r="U23" i="15"/>
  <c r="O25" i="15" s="1"/>
  <c r="M38" i="14" s="1"/>
  <c r="V23" i="15"/>
  <c r="W23" i="15"/>
  <c r="AF23" i="15"/>
  <c r="AE23" i="15"/>
  <c r="AC10" i="15"/>
  <c r="AD10" i="15" s="1"/>
  <c r="AC14" i="15"/>
  <c r="AC18" i="15"/>
  <c r="AD18" i="15" s="1"/>
  <c r="AC22" i="15"/>
  <c r="R23" i="15"/>
  <c r="AC11" i="15"/>
  <c r="AD11" i="15" s="1"/>
  <c r="AC15" i="15"/>
  <c r="AC19" i="15"/>
  <c r="AD23" i="15" l="1"/>
  <c r="V39" i="14" s="1"/>
  <c r="AE39" i="14" s="1"/>
  <c r="AC23" i="15"/>
  <c r="AH23" i="15"/>
  <c r="AG23" i="15"/>
  <c r="AB25" i="15" l="1"/>
  <c r="AB26" i="15" s="1"/>
  <c r="J36" i="14"/>
  <c r="V38" i="14" l="1"/>
  <c r="V36" i="14" s="1"/>
  <c r="AE38" i="14" l="1"/>
  <c r="AE36" i="14" s="1"/>
  <c r="U8" i="1"/>
  <c r="U9" i="1"/>
  <c r="R9" i="1"/>
  <c r="Z9" i="1"/>
  <c r="Z8" i="1" l="1"/>
  <c r="Y9" i="1"/>
  <c r="Y8" i="1"/>
  <c r="Z10" i="1" l="1"/>
  <c r="Y10" i="1"/>
  <c r="S10" i="1"/>
  <c r="Q10" i="1"/>
  <c r="M39" i="5" s="1"/>
  <c r="O10" i="1"/>
  <c r="N10" i="1"/>
  <c r="M10" i="1"/>
  <c r="L10" i="1"/>
  <c r="K10" i="1"/>
  <c r="J10" i="1"/>
  <c r="I10" i="1"/>
  <c r="AC9" i="1"/>
  <c r="AB9" i="1"/>
  <c r="AA9" i="1"/>
  <c r="X9" i="1"/>
  <c r="W9" i="1"/>
  <c r="V9" i="1"/>
  <c r="AE9" i="1"/>
  <c r="AF9" i="1" s="1"/>
  <c r="AC8" i="1"/>
  <c r="AD8" i="1" s="1"/>
  <c r="AB8" i="1"/>
  <c r="AA8" i="1"/>
  <c r="X8" i="1"/>
  <c r="W8" i="1"/>
  <c r="V8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AG5" i="1"/>
  <c r="AE5" i="1"/>
  <c r="AC5" i="1"/>
  <c r="Y5" i="1"/>
  <c r="V5" i="1"/>
  <c r="B5" i="1"/>
  <c r="AG4" i="1"/>
  <c r="AC4" i="1"/>
  <c r="X4" i="1"/>
  <c r="V4" i="1"/>
  <c r="B4" i="1"/>
  <c r="AG9" i="1" l="1"/>
  <c r="AG8" i="1"/>
  <c r="AH8" i="1" s="1"/>
  <c r="X10" i="1"/>
  <c r="AA10" i="1"/>
  <c r="AB10" i="1"/>
  <c r="V10" i="1"/>
  <c r="R10" i="1"/>
  <c r="W10" i="1"/>
  <c r="P10" i="1"/>
  <c r="AE8" i="1"/>
  <c r="AF8" i="1" s="1"/>
  <c r="AH9" i="1"/>
  <c r="AD10" i="1" l="1"/>
  <c r="V39" i="5" s="1"/>
  <c r="AC10" i="1"/>
  <c r="U10" i="1"/>
  <c r="O12" i="1" s="1"/>
  <c r="M38" i="5" s="1"/>
  <c r="T10" i="1"/>
  <c r="AG10" i="1"/>
  <c r="AH10" i="1"/>
  <c r="AF10" i="1"/>
  <c r="AE10" i="1"/>
  <c r="AB12" i="1" l="1"/>
  <c r="V38" i="5" s="1"/>
  <c r="AE39" i="5"/>
  <c r="J36" i="5"/>
  <c r="AE38" i="5" l="1"/>
  <c r="AE36" i="5" s="1"/>
  <c r="AB13" i="1"/>
  <c r="V36" i="5" l="1"/>
</calcChain>
</file>

<file path=xl/sharedStrings.xml><?xml version="1.0" encoding="utf-8"?>
<sst xmlns="http://schemas.openxmlformats.org/spreadsheetml/2006/main" count="527" uniqueCount="151">
  <si>
    <t>公募要領２.（４）⑤に規定する補助金の交付に関して参考となる書類</t>
  </si>
  <si>
    <t>研修等開催計画書&lt;公共交通機関を使用する場合&gt;</t>
    <rPh sb="2" eb="3">
      <t>トウ</t>
    </rPh>
    <rPh sb="3" eb="5">
      <t>カイサイ</t>
    </rPh>
    <rPh sb="5" eb="8">
      <t>ケイカクショ</t>
    </rPh>
    <phoneticPr fontId="4"/>
  </si>
  <si>
    <t>社会福祉法人国交会自動車苑</t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</si>
  <si>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</si>
  <si>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</si>
  <si>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</si>
  <si>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</si>
  <si>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</si>
  <si>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</si>
  <si>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</si>
  <si>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</si>
  <si>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</si>
  <si>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</si>
  <si>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</si>
  <si>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</si>
  <si>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</si>
  <si>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</si>
  <si>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</si>
  <si>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</si>
  <si>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</si>
  <si>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</si>
  <si>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</si>
  <si>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</si>
  <si>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</si>
  <si>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</si>
  <si>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</si>
  <si>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</si>
  <si>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</si>
  <si>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</si>
  <si>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</si>
  <si>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</si>
  <si>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</si>
  <si>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</si>
  <si>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</si>
  <si>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</si>
  <si>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⑦開催する研修等に期待される重度後遺障害者の受入促進の効果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</si>
  <si>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</si>
  <si>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</si>
  <si>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</si>
  <si>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３．研修等の開催に要する経費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</si>
  <si>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</si>
  <si>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</si>
  <si>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</si>
  <si>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</si>
  <si>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</si>
  <si>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</si>
  <si>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</si>
  <si>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</si>
  <si>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※会議費・会場使用料・放送機器使用料・資料費の根拠は、領収書等のとおり</t>
    <phoneticPr fontId="4"/>
  </si>
  <si>
    <t>※旅費・諸謝金等の積算方法は、別紙「行程表及び諸謝金等積算書」のとおり</t>
    <phoneticPr fontId="4"/>
  </si>
  <si>
    <t>（注）</t>
  </si>
  <si>
    <r>
      <t>　開催する研修、講演会等の旅行行程が複数ある場合には、原則として、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</si>
  <si>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行程表及び諸謝金等積算書&lt;公共交通機関を使用する場合&gt;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</si>
  <si>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</si>
  <si>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</si>
  <si>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</si>
  <si>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</si>
  <si>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</si>
  <si>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</si>
  <si>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</si>
  <si>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</si>
  <si>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</si>
  <si>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</si>
  <si>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</si>
  <si>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</si>
  <si>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</si>
  <si>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</si>
  <si>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</si>
  <si>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</si>
  <si>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</si>
  <si>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</si>
  <si>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</si>
  <si>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</si>
  <si>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</si>
  <si>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</si>
  <si>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</si>
  <si>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</si>
  <si>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</si>
  <si>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</si>
  <si>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夜数</t>
    <rPh sb="0" eb="1">
      <t>ヨル</t>
    </rPh>
    <rPh sb="1" eb="2">
      <t>カズ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</si>
  <si>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</si>
  <si>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</si>
  <si>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</si>
  <si>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</si>
  <si>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</si>
  <si>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</si>
  <si>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</si>
  <si>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</si>
  <si>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</si>
  <si>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</si>
  <si>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</si>
  <si>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h</t>
    <phoneticPr fontId="5"/>
  </si>
  <si>
    <t>日</t>
    <rPh sb="0" eb="1">
      <t>ニチ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</si>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</sst>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38" fontId="7" fillId="3" borderId="20" xfId="6" applyFont="1" applyFill="1" applyBorder="1" applyAlignment="1">
      <alignment vertical="center" shrinkToFit="1"/>
    </xf>
    <xf numFmtId="38" fontId="7" fillId="0" borderId="20" xfId="6" applyFont="1" applyFill="1" applyBorder="1" applyAlignment="1" applyProtection="1">
      <alignment vertical="center" shrinkToFit="1"/>
    </xf>
    <xf numFmtId="38" fontId="7" fillId="0" borderId="21" xfId="6" applyFont="1" applyFill="1" applyBorder="1" applyAlignment="1" applyProtection="1">
      <alignment vertical="center" shrinkToFit="1"/>
    </xf>
    <xf numFmtId="0" fontId="9" fillId="0" borderId="21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0" fontId="7" fillId="0" borderId="0" xfId="8" applyFont="1" applyAlignment="1">
      <alignment horizontal="left" vertical="center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center" vertical="top" wrapText="1"/>
    </xf>
    <xf numFmtId="176" fontId="7" fillId="0" borderId="0" xfId="4" applyNumberFormat="1" applyFont="1" applyAlignment="1">
      <alignment horizontal="center" vertical="top" shrinkToFit="1"/>
    </xf>
    <xf numFmtId="0" fontId="7" fillId="0" borderId="36" xfId="4" applyFont="1" applyBorder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35" xfId="4" applyFont="1" applyBorder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179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10</xdr:row>
      <xdr:rowOff>185853</xdr:rowOff>
    </xdr:from>
    <xdr:to>
      <xdr:col>64</xdr:col>
      <xdr:colOff>2788</xdr:colOff>
      <xdr:row>23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35</xdr:row>
      <xdr:rowOff>38100</xdr:rowOff>
    </xdr:from>
    <xdr:to>
      <xdr:col>49</xdr:col>
      <xdr:colOff>23132</xdr:colOff>
      <xdr:row>39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11</xdr:row>
      <xdr:rowOff>14469</xdr:rowOff>
    </xdr:from>
    <xdr:to>
      <xdr:col>61</xdr:col>
      <xdr:colOff>151232</xdr:colOff>
      <xdr:row>21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34</xdr:row>
      <xdr:rowOff>161925</xdr:rowOff>
    </xdr:from>
    <xdr:to>
      <xdr:col>48</xdr:col>
      <xdr:colOff>175532</xdr:colOff>
      <xdr:row>39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4"/>
  <sheetViews>
    <sheetView showZeros="0" tabSelected="1" view="pageBreakPreview" zoomScaleSheetLayoutView="100" workbookViewId="0">
      <selection activeCell="BW19" sqref="BW19"/>
    </sheetView>
  </sheetViews>
  <sheetFormatPr defaultColWidth="2.5" defaultRowHeight="15.75"/>
  <cols>
    <col min="1" max="21" width="2.5" style="29"/>
    <col min="22" max="22" width="3" style="29" bestFit="1" customWidth="1"/>
    <col min="23" max="16384" width="2.5" style="29"/>
  </cols>
  <sheetData>
    <row r="1" spans="1:36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6">
      <c r="B2" s="81"/>
    </row>
    <row r="3" spans="1:36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6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AI4" s="87"/>
    </row>
    <row r="5" spans="1:36">
      <c r="B5" s="81"/>
      <c r="T5" s="87"/>
      <c r="U5" s="115" t="s">
        <v>2</v>
      </c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6">
      <c r="B6" s="81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6">
      <c r="B7" s="81"/>
      <c r="U7" s="112" t="s">
        <v>3</v>
      </c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</row>
    <row r="8" spans="1:36">
      <c r="B8" s="81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6">
      <c r="B9" s="82" t="s">
        <v>4</v>
      </c>
      <c r="C9" s="116" t="s">
        <v>5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6">
      <c r="C10" s="83" t="s">
        <v>6</v>
      </c>
      <c r="D10" s="117" t="s">
        <v>7</v>
      </c>
      <c r="E10" s="117"/>
      <c r="F10" s="117"/>
      <c r="G10" s="117"/>
      <c r="H10" s="117"/>
      <c r="I10" s="117"/>
      <c r="J10" s="83" t="s">
        <v>8</v>
      </c>
      <c r="K10" s="118" t="s">
        <v>9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1:36">
      <c r="C11" s="29" t="s">
        <v>10</v>
      </c>
      <c r="D11" s="116" t="s">
        <v>11</v>
      </c>
      <c r="E11" s="116"/>
      <c r="F11" s="116"/>
      <c r="G11" s="116"/>
      <c r="H11" s="116"/>
      <c r="I11" s="116"/>
      <c r="J11" s="29" t="s">
        <v>8</v>
      </c>
      <c r="K11" s="119">
        <v>45566</v>
      </c>
      <c r="L11" s="119"/>
      <c r="M11" s="119"/>
      <c r="N11" s="119"/>
      <c r="O11" s="119"/>
      <c r="P11" s="119"/>
      <c r="Q11" s="119"/>
      <c r="R11" s="26"/>
      <c r="S11" s="120">
        <v>0.54166666666666652</v>
      </c>
      <c r="T11" s="120"/>
      <c r="U11" s="120"/>
      <c r="V11" s="29" t="str">
        <f>IF(S11="","","～")</f>
        <v>～</v>
      </c>
      <c r="W11" s="120">
        <v>0.70833333333333337</v>
      </c>
      <c r="X11" s="120"/>
      <c r="Y11" s="120"/>
    </row>
    <row r="12" spans="1:36">
      <c r="B12" s="81" t="s">
        <v>12</v>
      </c>
      <c r="K12" s="119"/>
      <c r="L12" s="119"/>
      <c r="M12" s="119"/>
      <c r="N12" s="119"/>
      <c r="O12" s="119"/>
      <c r="P12" s="119"/>
      <c r="Q12" s="119"/>
      <c r="R12" s="26"/>
      <c r="S12" s="120"/>
      <c r="T12" s="120"/>
      <c r="U12" s="120"/>
      <c r="V12" s="29" t="str">
        <f>IF(S12="","","～")</f>
        <v/>
      </c>
      <c r="W12" s="120"/>
      <c r="X12" s="120"/>
      <c r="Y12" s="120"/>
    </row>
    <row r="13" spans="1:36">
      <c r="B13" s="81"/>
      <c r="C13" s="29" t="s">
        <v>13</v>
      </c>
      <c r="D13" s="116" t="s">
        <v>14</v>
      </c>
      <c r="E13" s="116"/>
      <c r="F13" s="116"/>
      <c r="G13" s="116"/>
      <c r="J13" s="29" t="s">
        <v>8</v>
      </c>
      <c r="K13" s="137" t="s">
        <v>15</v>
      </c>
      <c r="L13" s="137"/>
      <c r="M13" s="137"/>
      <c r="N13" s="137"/>
      <c r="O13" s="116" t="s">
        <v>16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6">
      <c r="B14" s="81"/>
      <c r="K14" s="137" t="s">
        <v>17</v>
      </c>
      <c r="L14" s="137"/>
      <c r="M14" s="137"/>
      <c r="N14" s="137"/>
      <c r="O14" s="116" t="s">
        <v>18</v>
      </c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</row>
    <row r="15" spans="1:36">
      <c r="B15" s="81"/>
      <c r="C15" s="29" t="s">
        <v>19</v>
      </c>
      <c r="D15" s="116" t="s">
        <v>20</v>
      </c>
      <c r="E15" s="116"/>
      <c r="F15" s="116"/>
      <c r="G15" s="116"/>
      <c r="H15" s="116"/>
      <c r="I15" s="116"/>
      <c r="J15" s="29" t="s">
        <v>8</v>
      </c>
      <c r="K15" s="136">
        <v>28</v>
      </c>
      <c r="L15" s="136"/>
      <c r="M15" s="136"/>
      <c r="N15" s="136"/>
      <c r="O15" s="136"/>
      <c r="P15" s="29" t="s">
        <v>21</v>
      </c>
      <c r="Q15" s="138" t="s">
        <v>22</v>
      </c>
      <c r="R15" s="138"/>
      <c r="S15" s="138"/>
      <c r="T15" s="138"/>
      <c r="U15" s="138"/>
      <c r="V15" s="138"/>
    </row>
    <row r="16" spans="1:36">
      <c r="B16" s="81"/>
      <c r="C16" s="29" t="s">
        <v>23</v>
      </c>
      <c r="D16" s="116" t="s">
        <v>24</v>
      </c>
      <c r="E16" s="116"/>
      <c r="F16" s="116"/>
      <c r="G16" s="116"/>
      <c r="H16" s="116"/>
      <c r="I16" s="116"/>
      <c r="J16" s="29" t="s">
        <v>8</v>
      </c>
      <c r="K16" s="135" t="s">
        <v>25</v>
      </c>
      <c r="L16" s="135"/>
      <c r="M16" s="135"/>
      <c r="N16" s="133" t="s">
        <v>26</v>
      </c>
      <c r="O16" s="133"/>
      <c r="P16" s="133"/>
      <c r="Q16" s="133"/>
      <c r="R16" s="133"/>
      <c r="S16" s="134"/>
      <c r="T16" s="135" t="s">
        <v>27</v>
      </c>
      <c r="U16" s="135"/>
      <c r="V16" s="135"/>
      <c r="W16" s="133" t="s">
        <v>28</v>
      </c>
      <c r="X16" s="133"/>
      <c r="Y16" s="133"/>
      <c r="Z16" s="133"/>
      <c r="AA16" s="133"/>
      <c r="AB16" s="133"/>
      <c r="AC16" s="134"/>
      <c r="AD16" s="134"/>
      <c r="AE16" s="134"/>
      <c r="AF16" s="134"/>
      <c r="AG16" s="134"/>
      <c r="AH16" s="134"/>
      <c r="AI16" s="134"/>
    </row>
    <row r="17" spans="2:79">
      <c r="B17" s="81"/>
      <c r="K17" s="124" t="s">
        <v>29</v>
      </c>
      <c r="L17" s="124"/>
      <c r="M17" s="124"/>
      <c r="N17" s="125"/>
      <c r="O17" s="125"/>
      <c r="P17" s="125"/>
      <c r="Q17" s="125"/>
      <c r="R17" s="125"/>
      <c r="S17" s="125"/>
      <c r="T17" s="124" t="s">
        <v>30</v>
      </c>
      <c r="U17" s="124"/>
      <c r="V17" s="124"/>
      <c r="W17" s="125"/>
      <c r="X17" s="125"/>
      <c r="Y17" s="125"/>
      <c r="Z17" s="125"/>
      <c r="AA17" s="125"/>
      <c r="AB17" s="125"/>
      <c r="AC17" s="126"/>
      <c r="AD17" s="126"/>
      <c r="AE17" s="126"/>
      <c r="AF17" s="126"/>
      <c r="AG17" s="126"/>
      <c r="AH17" s="126"/>
      <c r="AI17" s="126"/>
    </row>
    <row r="18" spans="2:79">
      <c r="B18" s="81"/>
      <c r="K18" s="124" t="s">
        <v>31</v>
      </c>
      <c r="L18" s="124"/>
      <c r="M18" s="124"/>
      <c r="N18" s="125"/>
      <c r="O18" s="125"/>
      <c r="P18" s="125"/>
      <c r="Q18" s="125"/>
      <c r="R18" s="125"/>
      <c r="S18" s="126"/>
      <c r="T18" s="124" t="s">
        <v>32</v>
      </c>
      <c r="U18" s="124"/>
      <c r="V18" s="124"/>
      <c r="W18" s="125"/>
      <c r="X18" s="125"/>
      <c r="Y18" s="125"/>
      <c r="Z18" s="125"/>
      <c r="AA18" s="125"/>
      <c r="AB18" s="125"/>
      <c r="AC18" s="126"/>
      <c r="AD18" s="126"/>
      <c r="AE18" s="126"/>
      <c r="AF18" s="126"/>
      <c r="AG18" s="126"/>
      <c r="AH18" s="126"/>
      <c r="AI18" s="126"/>
    </row>
    <row r="19" spans="2:79">
      <c r="B19" s="81"/>
      <c r="C19" s="29" t="s">
        <v>33</v>
      </c>
    </row>
    <row r="20" spans="2:79">
      <c r="D20" s="132" t="s">
        <v>34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84"/>
    </row>
    <row r="21" spans="2:79"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84"/>
    </row>
    <row r="22" spans="2:79" s="28" customFormat="1"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spans="2:79">
      <c r="B23" s="81"/>
      <c r="C23" s="29" t="s">
        <v>35</v>
      </c>
    </row>
    <row r="24" spans="2:79">
      <c r="D24" s="132" t="s">
        <v>36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84"/>
    </row>
    <row r="25" spans="2:79"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84"/>
    </row>
    <row r="26" spans="2:79"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84"/>
    </row>
    <row r="27" spans="2:79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84"/>
    </row>
    <row r="28" spans="2:79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84"/>
    </row>
    <row r="29" spans="2:79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8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2:79"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84"/>
    </row>
    <row r="31" spans="2:79" s="28" customFormat="1"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</row>
    <row r="32" spans="2:79">
      <c r="B32" s="82" t="s">
        <v>37</v>
      </c>
    </row>
    <row r="33" spans="1:35">
      <c r="C33" s="127" t="s">
        <v>38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I33" s="84"/>
    </row>
    <row r="34" spans="1:35">
      <c r="AH34" s="86"/>
      <c r="AI34" s="84"/>
    </row>
    <row r="35" spans="1:35">
      <c r="B35" s="82" t="s">
        <v>39</v>
      </c>
    </row>
    <row r="36" spans="1:35">
      <c r="C36" s="128" t="s">
        <v>40</v>
      </c>
      <c r="D36" s="128"/>
      <c r="E36" s="128"/>
      <c r="F36" s="128"/>
      <c r="G36" s="128"/>
      <c r="H36" s="128"/>
      <c r="I36" s="128"/>
      <c r="J36" s="121">
        <f>SUM(M37:O39)</f>
        <v>16648</v>
      </c>
      <c r="K36" s="121"/>
      <c r="L36" s="121"/>
      <c r="M36" s="121"/>
      <c r="N36" s="122" t="s">
        <v>41</v>
      </c>
      <c r="O36" s="122"/>
      <c r="P36" s="122"/>
      <c r="Q36" s="122"/>
      <c r="R36" s="122"/>
      <c r="S36" s="122"/>
      <c r="T36" s="122"/>
      <c r="U36" s="122"/>
      <c r="V36" s="121">
        <f>SUM(V37:X39)</f>
        <v>16648</v>
      </c>
      <c r="W36" s="121"/>
      <c r="X36" s="121"/>
      <c r="Y36" s="121"/>
      <c r="Z36" s="122" t="s">
        <v>42</v>
      </c>
      <c r="AA36" s="122"/>
      <c r="AB36" s="122"/>
      <c r="AC36" s="122"/>
      <c r="AD36" s="122"/>
      <c r="AE36" s="121">
        <f>SUM(AE37:AG39)</f>
        <v>0</v>
      </c>
      <c r="AF36" s="121"/>
      <c r="AG36" s="121"/>
      <c r="AH36" s="121"/>
    </row>
    <row r="37" spans="1:35">
      <c r="D37" s="129" t="s">
        <v>43</v>
      </c>
      <c r="E37" s="129"/>
      <c r="F37" s="129"/>
      <c r="G37" s="130" t="s">
        <v>44</v>
      </c>
      <c r="H37" s="130"/>
      <c r="I37" s="130"/>
      <c r="J37" s="130"/>
      <c r="K37" s="130"/>
      <c r="L37" s="130"/>
      <c r="M37" s="123">
        <v>15000</v>
      </c>
      <c r="N37" s="123"/>
      <c r="O37" s="123"/>
      <c r="P37" s="130" t="s">
        <v>45</v>
      </c>
      <c r="Q37" s="130"/>
      <c r="R37" s="130"/>
      <c r="S37" s="130"/>
      <c r="T37" s="130"/>
      <c r="U37" s="130"/>
      <c r="V37" s="123">
        <v>15000</v>
      </c>
      <c r="W37" s="123"/>
      <c r="X37" s="123"/>
      <c r="Z37" s="122" t="s">
        <v>42</v>
      </c>
      <c r="AA37" s="122"/>
      <c r="AB37" s="122"/>
      <c r="AC37" s="122"/>
      <c r="AD37" s="122"/>
      <c r="AE37" s="121">
        <f>M37-V37</f>
        <v>0</v>
      </c>
      <c r="AF37" s="121"/>
      <c r="AG37" s="121"/>
      <c r="AI37" s="84"/>
    </row>
    <row r="38" spans="1:35">
      <c r="C38" s="85"/>
      <c r="D38" s="129" t="s">
        <v>46</v>
      </c>
      <c r="E38" s="129"/>
      <c r="F38" s="129"/>
      <c r="G38" s="130" t="s">
        <v>44</v>
      </c>
      <c r="H38" s="130"/>
      <c r="I38" s="130"/>
      <c r="J38" s="130"/>
      <c r="K38" s="130"/>
      <c r="L38" s="130"/>
      <c r="M38" s="121">
        <f>SUM('&lt;見本&gt;行程表及び諸謝金等積算書'!$O$12)-M39</f>
        <v>1648</v>
      </c>
      <c r="N38" s="121"/>
      <c r="O38" s="121"/>
      <c r="P38" s="130" t="s">
        <v>45</v>
      </c>
      <c r="Q38" s="130"/>
      <c r="R38" s="130"/>
      <c r="S38" s="130"/>
      <c r="T38" s="130"/>
      <c r="U38" s="130"/>
      <c r="V38" s="121">
        <f>SUM('&lt;見本&gt;行程表及び諸謝金等積算書'!$AB$12)-V39</f>
        <v>1648</v>
      </c>
      <c r="W38" s="121"/>
      <c r="X38" s="121"/>
      <c r="Z38" s="122" t="s">
        <v>42</v>
      </c>
      <c r="AA38" s="122"/>
      <c r="AB38" s="122"/>
      <c r="AC38" s="122"/>
      <c r="AD38" s="122"/>
      <c r="AE38" s="121">
        <f t="shared" ref="AE38" si="0">M38-V38</f>
        <v>0</v>
      </c>
      <c r="AF38" s="121"/>
      <c r="AG38" s="121"/>
    </row>
    <row r="39" spans="1:35">
      <c r="C39" s="85"/>
      <c r="D39" s="129" t="s">
        <v>47</v>
      </c>
      <c r="E39" s="129"/>
      <c r="F39" s="129"/>
      <c r="G39" s="130" t="s">
        <v>44</v>
      </c>
      <c r="H39" s="130"/>
      <c r="I39" s="130"/>
      <c r="J39" s="130"/>
      <c r="K39" s="130"/>
      <c r="L39" s="130"/>
      <c r="M39" s="121">
        <f>SUM('&lt;見本&gt;行程表及び諸謝金等積算書'!$Q$10)</f>
        <v>0</v>
      </c>
      <c r="N39" s="121"/>
      <c r="O39" s="121"/>
      <c r="P39" s="130" t="s">
        <v>45</v>
      </c>
      <c r="Q39" s="130"/>
      <c r="R39" s="130"/>
      <c r="S39" s="130"/>
      <c r="T39" s="130"/>
      <c r="U39" s="130"/>
      <c r="V39" s="121">
        <f>SUM('&lt;見本&gt;行程表及び諸謝金等積算書'!$AD$10)</f>
        <v>0</v>
      </c>
      <c r="W39" s="121"/>
      <c r="X39" s="121"/>
      <c r="Z39" s="122" t="s">
        <v>42</v>
      </c>
      <c r="AA39" s="122"/>
      <c r="AB39" s="122"/>
      <c r="AC39" s="122"/>
      <c r="AD39" s="122"/>
      <c r="AE39" s="121">
        <f>M39-V39</f>
        <v>0</v>
      </c>
      <c r="AF39" s="121"/>
      <c r="AG39" s="121"/>
    </row>
    <row r="40" spans="1:35">
      <c r="C40" s="85"/>
      <c r="D40" s="117" t="s">
        <v>48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5">
      <c r="D41" s="127" t="s">
        <v>49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84"/>
    </row>
    <row r="42" spans="1:35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>
      <c r="A43" s="131" t="s">
        <v>50</v>
      </c>
      <c r="B43" s="131"/>
      <c r="C43" s="132" t="s">
        <v>51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1:35"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</sheetData>
  <sheetProtection sheet="1" selectLockedCells="1" selectUnlockedCells="1"/>
  <mergeCells count="69">
    <mergeCell ref="K15:O15"/>
    <mergeCell ref="D15:I15"/>
    <mergeCell ref="K14:N14"/>
    <mergeCell ref="K13:N13"/>
    <mergeCell ref="O13:AI13"/>
    <mergeCell ref="O14:AI14"/>
    <mergeCell ref="Q15:V15"/>
    <mergeCell ref="D13:G13"/>
    <mergeCell ref="D16:I16"/>
    <mergeCell ref="N17:S17"/>
    <mergeCell ref="N16:S16"/>
    <mergeCell ref="D20:AH21"/>
    <mergeCell ref="D24:AH30"/>
    <mergeCell ref="K16:M16"/>
    <mergeCell ref="T16:V16"/>
    <mergeCell ref="K17:M17"/>
    <mergeCell ref="T17:V17"/>
    <mergeCell ref="W16:AI16"/>
    <mergeCell ref="W17:AI17"/>
    <mergeCell ref="A43:B43"/>
    <mergeCell ref="G39:L39"/>
    <mergeCell ref="D39:F39"/>
    <mergeCell ref="Z38:AD38"/>
    <mergeCell ref="D40:AG40"/>
    <mergeCell ref="C43:AI44"/>
    <mergeCell ref="D38:F38"/>
    <mergeCell ref="G38:L38"/>
    <mergeCell ref="M39:O39"/>
    <mergeCell ref="P38:U38"/>
    <mergeCell ref="V38:X38"/>
    <mergeCell ref="V39:X39"/>
    <mergeCell ref="AE39:AG39"/>
    <mergeCell ref="Z39:AD39"/>
    <mergeCell ref="P39:U39"/>
    <mergeCell ref="AE38:AG38"/>
    <mergeCell ref="M38:O38"/>
    <mergeCell ref="D37:F37"/>
    <mergeCell ref="G37:L37"/>
    <mergeCell ref="P37:U37"/>
    <mergeCell ref="D41:AH41"/>
    <mergeCell ref="Z37:AD37"/>
    <mergeCell ref="AE37:AG37"/>
    <mergeCell ref="V37:X37"/>
    <mergeCell ref="V36:Y36"/>
    <mergeCell ref="Z36:AD36"/>
    <mergeCell ref="AE36:AH36"/>
    <mergeCell ref="M37:O37"/>
    <mergeCell ref="K18:M18"/>
    <mergeCell ref="T18:V18"/>
    <mergeCell ref="N18:S18"/>
    <mergeCell ref="W18:AI18"/>
    <mergeCell ref="C33:AG33"/>
    <mergeCell ref="C36:I36"/>
    <mergeCell ref="J36:M36"/>
    <mergeCell ref="N36:U36"/>
    <mergeCell ref="K12:Q12"/>
    <mergeCell ref="K11:Q11"/>
    <mergeCell ref="S12:U12"/>
    <mergeCell ref="S11:U11"/>
    <mergeCell ref="W12:Y12"/>
    <mergeCell ref="W11:Y11"/>
    <mergeCell ref="A1:AI1"/>
    <mergeCell ref="A3:AI3"/>
    <mergeCell ref="U5:AI6"/>
    <mergeCell ref="D11:I11"/>
    <mergeCell ref="D10:I10"/>
    <mergeCell ref="U7:AI7"/>
    <mergeCell ref="C9:AI9"/>
    <mergeCell ref="K10:AJ10"/>
  </mergeCells>
  <phoneticPr fontId="4"/>
  <conditionalFormatting sqref="K10:AJ10">
    <cfRule type="containsBlanks" dxfId="8" priority="1">
      <formula>LEN(TRIM(K10))=0</formula>
    </cfRule>
  </conditionalFormatting>
  <conditionalFormatting sqref="M37:O37 V37:X37">
    <cfRule type="containsBlanks" dxfId="7" priority="3">
      <formula>LEN(TRIM(M37))=0</formula>
    </cfRule>
  </conditionalFormatting>
  <conditionalFormatting sqref="U5:AI7 K11:Q12 S11:U12 W11:Y12 O13:AI14 K15:O15 N16:S18 W16:AI18 D20:AH21 D24:AH30">
    <cfRule type="containsBlanks" dxfId="6" priority="4">
      <formula>LEN(TRIM(D5))=0</formula>
    </cfRule>
  </conditionalFormatting>
  <conditionalFormatting sqref="U5 U7">
    <cfRule type="containsBlanks" dxfId="5" priority="5">
      <formula>LEN(TRIM(U5))=0</formula>
    </cfRule>
  </conditionalFormatting>
  <dataValidations count="1">
    <dataValidation type="list" allowBlank="1" showInputMessage="1" showErrorMessage="1" sqref="N16:N18 O16:R16 O18:R18" xr:uid="{00000000-0002-0000-00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3"/>
  <sheetViews>
    <sheetView showZeros="0" view="pageBreakPreview" zoomScale="80" zoomScaleSheetLayoutView="80" workbookViewId="0">
      <selection sqref="A1:AI1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5" ht="15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5" ht="30" customHeight="1">
      <c r="A3" s="27"/>
      <c r="B3" s="27"/>
      <c r="C3" s="30"/>
      <c r="D3" s="27"/>
      <c r="E3" s="27"/>
      <c r="F3" s="27"/>
      <c r="G3" s="27"/>
      <c r="H3" s="31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5" ht="30" customHeight="1">
      <c r="A4" s="32" t="s">
        <v>55</v>
      </c>
      <c r="B4" s="153" t="str">
        <f>'＜見本＞計画書'!W16</f>
        <v>井上　○○</v>
      </c>
      <c r="C4" s="153"/>
      <c r="D4" s="153"/>
      <c r="E4" s="27"/>
      <c r="F4" s="27"/>
      <c r="G4" s="27"/>
      <c r="H4" s="31"/>
      <c r="I4" s="154" t="s">
        <v>56</v>
      </c>
      <c r="J4" s="150"/>
      <c r="K4" s="155"/>
      <c r="L4" s="155"/>
      <c r="M4" s="155"/>
      <c r="N4" s="149" t="s">
        <v>57</v>
      </c>
      <c r="O4" s="150"/>
      <c r="P4" s="150"/>
      <c r="Q4" s="150"/>
      <c r="R4" s="149" t="s">
        <v>58</v>
      </c>
      <c r="S4" s="150"/>
      <c r="T4" s="150"/>
      <c r="U4" s="156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5" ht="30" customHeight="1">
      <c r="A5" s="32" t="s">
        <v>59</v>
      </c>
      <c r="B5" s="153" t="str">
        <f>'＜見本＞計画書'!N16</f>
        <v>大学准教授</v>
      </c>
      <c r="C5" s="153"/>
      <c r="D5" s="153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5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42" t="str">
        <f t="shared" si="0"/>
        <v>夜数</v>
      </c>
      <c r="AH6" s="47" t="str">
        <f t="shared" si="0"/>
        <v>定額</v>
      </c>
    </row>
    <row r="7" spans="1:35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60" t="s">
        <v>81</v>
      </c>
      <c r="AG7" s="60" t="s">
        <v>83</v>
      </c>
      <c r="AH7" s="61" t="s">
        <v>81</v>
      </c>
    </row>
    <row r="8" spans="1:35" ht="30" customHeight="1">
      <c r="A8" s="62">
        <v>45566</v>
      </c>
      <c r="B8" s="63">
        <v>0.42499999999999999</v>
      </c>
      <c r="C8" s="64" t="s">
        <v>68</v>
      </c>
      <c r="D8" s="65">
        <v>0.4597222222222222</v>
      </c>
      <c r="E8" s="66" t="s">
        <v>84</v>
      </c>
      <c r="F8" s="66" t="s">
        <v>85</v>
      </c>
      <c r="G8" s="66" t="s">
        <v>86</v>
      </c>
      <c r="H8" s="67"/>
      <c r="I8" s="68">
        <v>46</v>
      </c>
      <c r="J8" s="69">
        <v>824</v>
      </c>
      <c r="K8" s="69"/>
      <c r="L8" s="69"/>
      <c r="M8" s="69"/>
      <c r="N8" s="70"/>
      <c r="O8" s="71"/>
      <c r="P8" s="107"/>
      <c r="Q8" s="69"/>
      <c r="R8" s="11" t="str">
        <f>IF(H8="","",IF($K$4="",1,""))</f>
        <v/>
      </c>
      <c r="S8" s="69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X9" si="1">I8</f>
        <v>46</v>
      </c>
      <c r="W8" s="11">
        <f t="shared" si="1"/>
        <v>824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9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 t="shared" ref="AE8:AE9" si="3">R8</f>
        <v/>
      </c>
      <c r="AF8" s="11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12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5" ht="30" customHeight="1" thickBot="1">
      <c r="A9" s="62"/>
      <c r="B9" s="72">
        <v>0.76388888888888884</v>
      </c>
      <c r="C9" s="73" t="s">
        <v>68</v>
      </c>
      <c r="D9" s="74">
        <v>0.79236111111111107</v>
      </c>
      <c r="E9" s="75" t="s">
        <v>86</v>
      </c>
      <c r="F9" s="75" t="s">
        <v>85</v>
      </c>
      <c r="G9" s="75" t="s">
        <v>84</v>
      </c>
      <c r="H9" s="67"/>
      <c r="I9" s="76">
        <v>46</v>
      </c>
      <c r="J9" s="77">
        <v>824</v>
      </c>
      <c r="K9" s="77"/>
      <c r="L9" s="77"/>
      <c r="M9" s="77"/>
      <c r="N9" s="78"/>
      <c r="O9" s="77"/>
      <c r="P9" s="107"/>
      <c r="Q9" s="77"/>
      <c r="R9" s="11" t="str">
        <f>IF(H9="","",IF($K$4="",1,""))</f>
        <v/>
      </c>
      <c r="S9" s="77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46</v>
      </c>
      <c r="W9" s="15">
        <f t="shared" si="1"/>
        <v>824</v>
      </c>
      <c r="X9" s="15">
        <f t="shared" si="1"/>
        <v>0</v>
      </c>
      <c r="Y9" s="15">
        <f t="shared" ref="Y9" si="4">L9</f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si="3"/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12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5" ht="30" customHeight="1" thickBot="1">
      <c r="A10" s="168" t="s">
        <v>87</v>
      </c>
      <c r="B10" s="169"/>
      <c r="C10" s="169"/>
      <c r="D10" s="169"/>
      <c r="E10" s="169"/>
      <c r="F10" s="169"/>
      <c r="G10" s="169"/>
      <c r="H10" s="169"/>
      <c r="I10" s="18">
        <f t="shared" ref="I10:AH10" si="5">SUM(I8:I9)</f>
        <v>92</v>
      </c>
      <c r="J10" s="19">
        <f t="shared" si="5"/>
        <v>1648</v>
      </c>
      <c r="K10" s="20">
        <f t="shared" si="5"/>
        <v>0</v>
      </c>
      <c r="L10" s="21">
        <f t="shared" si="5"/>
        <v>0</v>
      </c>
      <c r="M10" s="19">
        <f t="shared" si="5"/>
        <v>0</v>
      </c>
      <c r="N10" s="21">
        <f t="shared" si="5"/>
        <v>0</v>
      </c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22">
        <f t="shared" si="5"/>
        <v>92</v>
      </c>
      <c r="W10" s="23">
        <f t="shared" si="5"/>
        <v>1648</v>
      </c>
      <c r="X10" s="23">
        <f t="shared" si="5"/>
        <v>0</v>
      </c>
      <c r="Y10" s="23">
        <f t="shared" si="5"/>
        <v>0</v>
      </c>
      <c r="Z10" s="23">
        <f t="shared" si="5"/>
        <v>0</v>
      </c>
      <c r="AA10" s="24">
        <f t="shared" si="5"/>
        <v>0</v>
      </c>
      <c r="AB10" s="23">
        <f t="shared" si="5"/>
        <v>0</v>
      </c>
      <c r="AC10" s="23">
        <f t="shared" si="5"/>
        <v>0</v>
      </c>
      <c r="AD10" s="23">
        <f t="shared" si="5"/>
        <v>0</v>
      </c>
      <c r="AE10" s="23">
        <f t="shared" si="5"/>
        <v>0</v>
      </c>
      <c r="AF10" s="23">
        <f t="shared" si="5"/>
        <v>0</v>
      </c>
      <c r="AG10" s="23">
        <f t="shared" si="5"/>
        <v>0</v>
      </c>
      <c r="AH10" s="25">
        <f t="shared" si="5"/>
        <v>0</v>
      </c>
    </row>
    <row r="11" spans="1:35" ht="15" customHeight="1">
      <c r="C11" s="28"/>
      <c r="H11" s="2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35" ht="30" customHeight="1">
      <c r="H12" s="80"/>
      <c r="I12" s="170" t="s">
        <v>44</v>
      </c>
      <c r="J12" s="161"/>
      <c r="K12" s="161"/>
      <c r="L12" s="161"/>
      <c r="M12" s="161"/>
      <c r="N12" s="161"/>
      <c r="O12" s="162">
        <f>SUM(K4,J10,K10,M10,O10,Q10,S10,U10)</f>
        <v>1648</v>
      </c>
      <c r="P12" s="163"/>
      <c r="Q12" s="163"/>
      <c r="R12" s="163"/>
      <c r="S12" s="163"/>
      <c r="T12" s="163"/>
      <c r="U12" s="164"/>
      <c r="V12" s="160" t="s">
        <v>88</v>
      </c>
      <c r="W12" s="161"/>
      <c r="X12" s="161"/>
      <c r="Y12" s="161"/>
      <c r="Z12" s="161"/>
      <c r="AA12" s="161"/>
      <c r="AB12" s="162">
        <f>SUM(X4,W10,X10,Z10,AB10,AD10,AF10,AH10)</f>
        <v>1648</v>
      </c>
      <c r="AC12" s="163"/>
      <c r="AD12" s="163"/>
      <c r="AE12" s="163"/>
      <c r="AF12" s="163"/>
      <c r="AG12" s="163"/>
      <c r="AH12" s="164"/>
    </row>
    <row r="13" spans="1:35" ht="30" customHeight="1">
      <c r="A13" s="158" t="s">
        <v>89</v>
      </c>
      <c r="B13" s="158"/>
      <c r="C13" s="158"/>
      <c r="D13" s="158"/>
      <c r="E13" s="158"/>
      <c r="F13" s="158"/>
      <c r="G13" s="158"/>
      <c r="H13" s="158"/>
      <c r="I13" s="159"/>
      <c r="J13" s="159"/>
      <c r="K13" s="159"/>
      <c r="L13" s="159"/>
      <c r="M13" s="159"/>
      <c r="N13" s="159"/>
      <c r="O13" s="30"/>
      <c r="P13" s="30"/>
      <c r="Q13" s="30"/>
      <c r="R13" s="30"/>
      <c r="S13" s="30"/>
      <c r="T13" s="30"/>
      <c r="U13" s="30"/>
      <c r="V13" s="160" t="s">
        <v>90</v>
      </c>
      <c r="W13" s="161"/>
      <c r="X13" s="161"/>
      <c r="Y13" s="161"/>
      <c r="Z13" s="161"/>
      <c r="AA13" s="161"/>
      <c r="AB13" s="162">
        <f>O12-AB12</f>
        <v>0</v>
      </c>
      <c r="AC13" s="163"/>
      <c r="AD13" s="163"/>
      <c r="AE13" s="163"/>
      <c r="AF13" s="163"/>
      <c r="AG13" s="163"/>
      <c r="AH13" s="164"/>
    </row>
  </sheetData>
  <sheetProtection sheet="1" selectLockedCells="1" selectUnlockedCells="1"/>
  <mergeCells count="38">
    <mergeCell ref="A13:N13"/>
    <mergeCell ref="V13:AA13"/>
    <mergeCell ref="AB13:AH13"/>
    <mergeCell ref="AC5:AD5"/>
    <mergeCell ref="AE5:AF5"/>
    <mergeCell ref="AG5:AH5"/>
    <mergeCell ref="A10:H10"/>
    <mergeCell ref="I12:N12"/>
    <mergeCell ref="O12:U12"/>
    <mergeCell ref="V12:AA12"/>
    <mergeCell ref="AB12:AH12"/>
    <mergeCell ref="R5:S5"/>
    <mergeCell ref="I5:K5"/>
    <mergeCell ref="Y5:Z5"/>
    <mergeCell ref="AA5:AB5"/>
    <mergeCell ref="P5:Q5"/>
    <mergeCell ref="P4:Q4"/>
    <mergeCell ref="AC4:AD4"/>
    <mergeCell ref="T4:U4"/>
    <mergeCell ref="V4:W4"/>
    <mergeCell ref="X4:Z4"/>
    <mergeCell ref="AA4:AB4"/>
    <mergeCell ref="A1:AI1"/>
    <mergeCell ref="L5:M5"/>
    <mergeCell ref="N5:O5"/>
    <mergeCell ref="A2:AH2"/>
    <mergeCell ref="I3:U3"/>
    <mergeCell ref="V3:AH3"/>
    <mergeCell ref="T5:U5"/>
    <mergeCell ref="V5:X5"/>
    <mergeCell ref="AE4:AF4"/>
    <mergeCell ref="AG4:AH4"/>
    <mergeCell ref="B5:D5"/>
    <mergeCell ref="R4:S4"/>
    <mergeCell ref="B4:D4"/>
    <mergeCell ref="I4:J4"/>
    <mergeCell ref="K4:M4"/>
    <mergeCell ref="N4:O4"/>
  </mergeCells>
  <phoneticPr fontId="4"/>
  <conditionalFormatting sqref="K4:M4 P4:Q4 T4:U4 A8:B9 S8:S9 D8:O9 Q8:Q9">
    <cfRule type="containsBlanks" dxfId="4" priority="1">
      <formula>LEN(TRIM(A4))=0</formula>
    </cfRule>
  </conditionalFormatting>
  <dataValidations count="2">
    <dataValidation type="list" allowBlank="1" showInputMessage="1" showErrorMessage="1" sqref="P4:Q4 T4:U4" xr:uid="{00000000-0002-0000-0100-000000000000}">
      <formula1>"あり,なし"</formula1>
    </dataValidation>
    <dataValidation type="list" allowBlank="1" showInputMessage="1" showErrorMessage="1" sqref="H8:H9" xr:uid="{00000000-0002-0000-01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4"/>
  <sheetViews>
    <sheetView showZeros="0" view="pageBreakPreview" zoomScaleSheetLayoutView="100" workbookViewId="0">
      <selection activeCell="AK28" sqref="AK28"/>
    </sheetView>
  </sheetViews>
  <sheetFormatPr defaultColWidth="2.5" defaultRowHeight="15.75"/>
  <cols>
    <col min="1" max="21" width="2.5" style="29"/>
    <col min="22" max="22" width="3" style="29" bestFit="1" customWidth="1"/>
    <col min="23" max="16384" width="2.5" style="29"/>
  </cols>
  <sheetData>
    <row r="1" spans="1: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</row>
    <row r="2" spans="1:35">
      <c r="B2" s="81"/>
    </row>
    <row r="3" spans="1:35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AI4" s="87"/>
    </row>
    <row r="5" spans="1:35">
      <c r="B5" s="81"/>
      <c r="T5" s="87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>
      <c r="B6" s="81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</row>
    <row r="7" spans="1:35">
      <c r="B7" s="81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</row>
    <row r="8" spans="1:35">
      <c r="B8" s="81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5">
      <c r="B9" s="82" t="s">
        <v>4</v>
      </c>
      <c r="C9" s="116" t="s">
        <v>5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5">
      <c r="C10" s="83" t="s">
        <v>6</v>
      </c>
      <c r="D10" s="117" t="s">
        <v>7</v>
      </c>
      <c r="E10" s="117"/>
      <c r="F10" s="117"/>
      <c r="G10" s="117"/>
      <c r="H10" s="117"/>
      <c r="I10" s="117"/>
      <c r="J10" s="83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</row>
    <row r="11" spans="1:35">
      <c r="C11" s="29" t="s">
        <v>10</v>
      </c>
      <c r="D11" s="116" t="s">
        <v>11</v>
      </c>
      <c r="E11" s="116"/>
      <c r="F11" s="116"/>
      <c r="G11" s="116"/>
      <c r="H11" s="116"/>
      <c r="I11" s="116"/>
      <c r="J11" s="29" t="s">
        <v>8</v>
      </c>
      <c r="K11" s="177"/>
      <c r="L11" s="177"/>
      <c r="M11" s="177"/>
      <c r="N11" s="177"/>
      <c r="O11" s="177"/>
      <c r="P11" s="177"/>
      <c r="Q11" s="177"/>
      <c r="R11" s="26"/>
      <c r="S11" s="178"/>
      <c r="T11" s="178"/>
      <c r="U11" s="178"/>
      <c r="V11" s="29" t="str">
        <f>IF(S11="","","～")</f>
        <v/>
      </c>
      <c r="W11" s="178"/>
      <c r="X11" s="178"/>
      <c r="Y11" s="178"/>
    </row>
    <row r="12" spans="1:35">
      <c r="B12" s="81" t="s">
        <v>12</v>
      </c>
      <c r="K12" s="177"/>
      <c r="L12" s="177"/>
      <c r="M12" s="177"/>
      <c r="N12" s="177"/>
      <c r="O12" s="177"/>
      <c r="P12" s="177"/>
      <c r="Q12" s="177"/>
      <c r="R12" s="26"/>
      <c r="S12" s="178"/>
      <c r="T12" s="178"/>
      <c r="U12" s="178"/>
      <c r="V12" s="29" t="str">
        <f>IF(S12="","","～")</f>
        <v/>
      </c>
      <c r="W12" s="178"/>
      <c r="X12" s="178"/>
      <c r="Y12" s="178"/>
    </row>
    <row r="13" spans="1:35">
      <c r="B13" s="81"/>
      <c r="C13" s="29" t="s">
        <v>13</v>
      </c>
      <c r="D13" s="116" t="s">
        <v>14</v>
      </c>
      <c r="E13" s="116"/>
      <c r="F13" s="116"/>
      <c r="G13" s="116"/>
      <c r="J13" s="29" t="s">
        <v>8</v>
      </c>
      <c r="K13" s="137" t="s">
        <v>15</v>
      </c>
      <c r="L13" s="137"/>
      <c r="M13" s="137"/>
      <c r="N13" s="137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>
      <c r="B14" s="81"/>
      <c r="K14" s="137" t="s">
        <v>17</v>
      </c>
      <c r="L14" s="137"/>
      <c r="M14" s="137"/>
      <c r="N14" s="137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</row>
    <row r="15" spans="1:35">
      <c r="B15" s="81"/>
      <c r="C15" s="29" t="s">
        <v>19</v>
      </c>
      <c r="D15" s="116" t="s">
        <v>20</v>
      </c>
      <c r="E15" s="116"/>
      <c r="F15" s="116"/>
      <c r="G15" s="116"/>
      <c r="H15" s="116"/>
      <c r="I15" s="116"/>
      <c r="J15" s="29" t="s">
        <v>8</v>
      </c>
      <c r="K15" s="181"/>
      <c r="L15" s="181"/>
      <c r="M15" s="181"/>
      <c r="N15" s="181"/>
      <c r="O15" s="181"/>
      <c r="P15" s="29" t="s">
        <v>21</v>
      </c>
      <c r="Q15" s="138" t="s">
        <v>22</v>
      </c>
      <c r="R15" s="138"/>
      <c r="S15" s="138"/>
      <c r="T15" s="138"/>
      <c r="U15" s="138"/>
      <c r="V15" s="138"/>
    </row>
    <row r="16" spans="1:35">
      <c r="B16" s="81"/>
      <c r="C16" s="29" t="s">
        <v>23</v>
      </c>
      <c r="D16" s="116" t="s">
        <v>24</v>
      </c>
      <c r="E16" s="116"/>
      <c r="F16" s="116"/>
      <c r="G16" s="116"/>
      <c r="H16" s="116"/>
      <c r="I16" s="116"/>
      <c r="J16" s="29" t="s">
        <v>8</v>
      </c>
      <c r="K16" s="135" t="s">
        <v>25</v>
      </c>
      <c r="L16" s="135"/>
      <c r="M16" s="135"/>
      <c r="N16" s="179"/>
      <c r="O16" s="179"/>
      <c r="P16" s="179"/>
      <c r="Q16" s="179"/>
      <c r="R16" s="179"/>
      <c r="S16" s="179"/>
      <c r="T16" s="135" t="s">
        <v>27</v>
      </c>
      <c r="U16" s="135"/>
      <c r="V16" s="135"/>
      <c r="W16" s="179"/>
      <c r="X16" s="179"/>
      <c r="Y16" s="179"/>
      <c r="Z16" s="179"/>
      <c r="AA16" s="179"/>
      <c r="AB16" s="179"/>
      <c r="AC16" s="180"/>
      <c r="AD16" s="180"/>
      <c r="AE16" s="180"/>
      <c r="AF16" s="180"/>
      <c r="AG16" s="180"/>
      <c r="AH16" s="180"/>
      <c r="AI16" s="180"/>
    </row>
    <row r="17" spans="2:79">
      <c r="B17" s="81"/>
      <c r="K17" s="124" t="s">
        <v>29</v>
      </c>
      <c r="L17" s="124"/>
      <c r="M17" s="124"/>
      <c r="N17" s="182"/>
      <c r="O17" s="182"/>
      <c r="P17" s="182"/>
      <c r="Q17" s="182"/>
      <c r="R17" s="182"/>
      <c r="S17" s="182"/>
      <c r="T17" s="124" t="s">
        <v>30</v>
      </c>
      <c r="U17" s="124"/>
      <c r="V17" s="124"/>
      <c r="W17" s="182"/>
      <c r="X17" s="182"/>
      <c r="Y17" s="182"/>
      <c r="Z17" s="182"/>
      <c r="AA17" s="182"/>
      <c r="AB17" s="182"/>
      <c r="AC17" s="183"/>
      <c r="AD17" s="183"/>
      <c r="AE17" s="183"/>
      <c r="AF17" s="183"/>
      <c r="AG17" s="183"/>
      <c r="AH17" s="183"/>
      <c r="AI17" s="183"/>
    </row>
    <row r="18" spans="2:79">
      <c r="B18" s="81"/>
      <c r="K18" s="124" t="s">
        <v>31</v>
      </c>
      <c r="L18" s="124"/>
      <c r="M18" s="124"/>
      <c r="N18" s="182"/>
      <c r="O18" s="182"/>
      <c r="P18" s="182"/>
      <c r="Q18" s="182"/>
      <c r="R18" s="182"/>
      <c r="S18" s="183"/>
      <c r="T18" s="124" t="s">
        <v>32</v>
      </c>
      <c r="U18" s="124"/>
      <c r="V18" s="124"/>
      <c r="W18" s="182"/>
      <c r="X18" s="182"/>
      <c r="Y18" s="182"/>
      <c r="Z18" s="182"/>
      <c r="AA18" s="182"/>
      <c r="AB18" s="182"/>
      <c r="AC18" s="183"/>
      <c r="AD18" s="183"/>
      <c r="AE18" s="183"/>
      <c r="AF18" s="183"/>
      <c r="AG18" s="183"/>
      <c r="AH18" s="183"/>
      <c r="AI18" s="183"/>
    </row>
    <row r="19" spans="2:79">
      <c r="B19" s="81"/>
      <c r="C19" s="29" t="s">
        <v>33</v>
      </c>
    </row>
    <row r="20" spans="2:79">
      <c r="D20" s="132" t="s">
        <v>34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84"/>
    </row>
    <row r="21" spans="2:79"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84"/>
    </row>
    <row r="22" spans="2:79" s="28" customFormat="1"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spans="2:79">
      <c r="B23" s="81"/>
      <c r="C23" s="29" t="s">
        <v>35</v>
      </c>
    </row>
    <row r="24" spans="2:79"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84"/>
    </row>
    <row r="25" spans="2:79"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84"/>
    </row>
    <row r="26" spans="2:79"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84"/>
    </row>
    <row r="27" spans="2:79"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84"/>
    </row>
    <row r="28" spans="2:79"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84"/>
    </row>
    <row r="29" spans="2:79"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8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2:79"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84"/>
    </row>
    <row r="31" spans="2:79" s="28" customFormat="1"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</row>
    <row r="32" spans="2:79">
      <c r="B32" s="82" t="s">
        <v>37</v>
      </c>
    </row>
    <row r="33" spans="1:35">
      <c r="C33" s="127" t="s">
        <v>38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I33" s="84"/>
    </row>
    <row r="34" spans="1:35">
      <c r="AH34" s="86"/>
      <c r="AI34" s="84"/>
    </row>
    <row r="35" spans="1:35">
      <c r="B35" s="82" t="s">
        <v>39</v>
      </c>
    </row>
    <row r="36" spans="1:35">
      <c r="C36" s="128" t="s">
        <v>40</v>
      </c>
      <c r="D36" s="128"/>
      <c r="E36" s="128"/>
      <c r="F36" s="128"/>
      <c r="G36" s="128"/>
      <c r="H36" s="128"/>
      <c r="I36" s="128"/>
      <c r="J36" s="121">
        <f>SUM(M37:O39)</f>
        <v>0</v>
      </c>
      <c r="K36" s="121"/>
      <c r="L36" s="121"/>
      <c r="M36" s="121"/>
      <c r="N36" s="122" t="s">
        <v>41</v>
      </c>
      <c r="O36" s="122"/>
      <c r="P36" s="122"/>
      <c r="Q36" s="122"/>
      <c r="R36" s="122"/>
      <c r="S36" s="122"/>
      <c r="T36" s="122"/>
      <c r="U36" s="122"/>
      <c r="V36" s="121">
        <f>SUM(V37:X39)</f>
        <v>0</v>
      </c>
      <c r="W36" s="121"/>
      <c r="X36" s="121"/>
      <c r="Y36" s="121"/>
      <c r="Z36" s="122" t="s">
        <v>42</v>
      </c>
      <c r="AA36" s="122"/>
      <c r="AB36" s="122"/>
      <c r="AC36" s="122"/>
      <c r="AD36" s="122"/>
      <c r="AE36" s="121">
        <f>SUM(AE37:AG39)</f>
        <v>0</v>
      </c>
      <c r="AF36" s="121"/>
      <c r="AG36" s="121"/>
      <c r="AH36" s="121"/>
    </row>
    <row r="37" spans="1:35">
      <c r="D37" s="129" t="s">
        <v>43</v>
      </c>
      <c r="E37" s="129"/>
      <c r="F37" s="129"/>
      <c r="G37" s="130" t="s">
        <v>44</v>
      </c>
      <c r="H37" s="130"/>
      <c r="I37" s="130"/>
      <c r="J37" s="130"/>
      <c r="K37" s="130"/>
      <c r="L37" s="130"/>
      <c r="M37" s="185"/>
      <c r="N37" s="185"/>
      <c r="O37" s="185"/>
      <c r="P37" s="130" t="s">
        <v>45</v>
      </c>
      <c r="Q37" s="130"/>
      <c r="R37" s="130"/>
      <c r="S37" s="130"/>
      <c r="T37" s="130"/>
      <c r="U37" s="130"/>
      <c r="V37" s="185"/>
      <c r="W37" s="185"/>
      <c r="X37" s="185"/>
      <c r="Z37" s="122" t="s">
        <v>42</v>
      </c>
      <c r="AA37" s="122"/>
      <c r="AB37" s="122"/>
      <c r="AC37" s="122"/>
      <c r="AD37" s="122"/>
      <c r="AE37" s="121">
        <f>M37-V37</f>
        <v>0</v>
      </c>
      <c r="AF37" s="121"/>
      <c r="AG37" s="121"/>
      <c r="AI37" s="84"/>
    </row>
    <row r="38" spans="1:35">
      <c r="C38" s="85"/>
      <c r="D38" s="129" t="s">
        <v>46</v>
      </c>
      <c r="E38" s="129"/>
      <c r="F38" s="129"/>
      <c r="G38" s="130" t="s">
        <v>44</v>
      </c>
      <c r="H38" s="130"/>
      <c r="I38" s="130"/>
      <c r="J38" s="130"/>
      <c r="K38" s="130"/>
      <c r="L38" s="130"/>
      <c r="M38" s="121">
        <f>SUM(A!$O$25,B!$O$25,'C'!$O$25)-M39</f>
        <v>0</v>
      </c>
      <c r="N38" s="121"/>
      <c r="O38" s="121"/>
      <c r="P38" s="130" t="s">
        <v>45</v>
      </c>
      <c r="Q38" s="130"/>
      <c r="R38" s="130"/>
      <c r="S38" s="130"/>
      <c r="T38" s="130"/>
      <c r="U38" s="130"/>
      <c r="V38" s="121">
        <f>SUM(A!$AB$25,B!$AB$25,'C'!$AB$25)-V39</f>
        <v>0</v>
      </c>
      <c r="W38" s="121"/>
      <c r="X38" s="121"/>
      <c r="Z38" s="122" t="s">
        <v>42</v>
      </c>
      <c r="AA38" s="122"/>
      <c r="AB38" s="122"/>
      <c r="AC38" s="122"/>
      <c r="AD38" s="122"/>
      <c r="AE38" s="121">
        <f t="shared" ref="AE38" si="0">M38-V38</f>
        <v>0</v>
      </c>
      <c r="AF38" s="121"/>
      <c r="AG38" s="121"/>
    </row>
    <row r="39" spans="1:35">
      <c r="C39" s="85"/>
      <c r="D39" s="129" t="s">
        <v>47</v>
      </c>
      <c r="E39" s="129"/>
      <c r="F39" s="129"/>
      <c r="G39" s="130" t="s">
        <v>44</v>
      </c>
      <c r="H39" s="130"/>
      <c r="I39" s="130"/>
      <c r="J39" s="130"/>
      <c r="K39" s="130"/>
      <c r="L39" s="130"/>
      <c r="M39" s="121">
        <f>SUM(A!$Q$23,B!$Q$23,'C'!$Q$23)</f>
        <v>0</v>
      </c>
      <c r="N39" s="121"/>
      <c r="O39" s="121"/>
      <c r="P39" s="130" t="s">
        <v>45</v>
      </c>
      <c r="Q39" s="130"/>
      <c r="R39" s="130"/>
      <c r="S39" s="130"/>
      <c r="T39" s="130"/>
      <c r="U39" s="130"/>
      <c r="V39" s="121">
        <f>SUM(A!$AD$23,B!$AD$23,'C'!$AD$23)</f>
        <v>0</v>
      </c>
      <c r="W39" s="121"/>
      <c r="X39" s="121"/>
      <c r="Z39" s="122" t="s">
        <v>42</v>
      </c>
      <c r="AA39" s="122"/>
      <c r="AB39" s="122"/>
      <c r="AC39" s="122"/>
      <c r="AD39" s="122"/>
      <c r="AE39" s="121">
        <f>M39-V39</f>
        <v>0</v>
      </c>
      <c r="AF39" s="121"/>
      <c r="AG39" s="121"/>
    </row>
    <row r="40" spans="1:35">
      <c r="C40" s="85"/>
      <c r="D40" s="117" t="s">
        <v>48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5">
      <c r="D41" s="127" t="s">
        <v>49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84"/>
    </row>
    <row r="42" spans="1:35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>
      <c r="A43" s="131" t="s">
        <v>50</v>
      </c>
      <c r="B43" s="131"/>
      <c r="C43" s="132" t="s">
        <v>51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1:35"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</sheetData>
  <sheetProtection sheet="1"/>
  <protectedRanges>
    <protectedRange sqref="U5:AI7 K10 K11:Q12 S11:U12 W11:Y12 O13:AI14 K15 N16:S18 W16:AI18 D24 M37 V37" name="範囲1"/>
  </protectedRanges>
  <mergeCells count="69">
    <mergeCell ref="D40:AG40"/>
    <mergeCell ref="D41:AH41"/>
    <mergeCell ref="A43:B43"/>
    <mergeCell ref="C43:AI44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  <mergeCell ref="AE37:AG37"/>
    <mergeCell ref="D37:F37"/>
    <mergeCell ref="G37:L37"/>
    <mergeCell ref="M37:O37"/>
    <mergeCell ref="P37:U37"/>
    <mergeCell ref="V37:X37"/>
    <mergeCell ref="Z37:AD37"/>
    <mergeCell ref="Z38:AD38"/>
    <mergeCell ref="D20:AH21"/>
    <mergeCell ref="D24:AH30"/>
    <mergeCell ref="C33:AG33"/>
    <mergeCell ref="C36:I36"/>
    <mergeCell ref="J36:M36"/>
    <mergeCell ref="N36:U36"/>
    <mergeCell ref="V36:Y36"/>
    <mergeCell ref="Z36:AD36"/>
    <mergeCell ref="AE36:AH36"/>
    <mergeCell ref="K17:M17"/>
    <mergeCell ref="N17:S17"/>
    <mergeCell ref="T17:V17"/>
    <mergeCell ref="W17:AI17"/>
    <mergeCell ref="K18:M18"/>
    <mergeCell ref="N18:S18"/>
    <mergeCell ref="T18:V18"/>
    <mergeCell ref="W18:AI18"/>
    <mergeCell ref="K14:N14"/>
    <mergeCell ref="O14:AI14"/>
    <mergeCell ref="D15:I15"/>
    <mergeCell ref="K15:O15"/>
    <mergeCell ref="Q15:V15"/>
    <mergeCell ref="D16:I16"/>
    <mergeCell ref="K16:M16"/>
    <mergeCell ref="N16:S16"/>
    <mergeCell ref="T16:V16"/>
    <mergeCell ref="W16:AI16"/>
    <mergeCell ref="K12:Q12"/>
    <mergeCell ref="S12:U12"/>
    <mergeCell ref="W12:Y12"/>
    <mergeCell ref="D13:G13"/>
    <mergeCell ref="K13:N13"/>
    <mergeCell ref="O13:AI13"/>
    <mergeCell ref="D10:I10"/>
    <mergeCell ref="K10:AI10"/>
    <mergeCell ref="D11:I11"/>
    <mergeCell ref="K11:Q11"/>
    <mergeCell ref="S11:U11"/>
    <mergeCell ref="W11:Y11"/>
    <mergeCell ref="U7:AI7"/>
    <mergeCell ref="A1:AI1"/>
    <mergeCell ref="A3:AI3"/>
    <mergeCell ref="U5:AI6"/>
    <mergeCell ref="C9:AI9"/>
  </mergeCells>
  <phoneticPr fontId="5"/>
  <conditionalFormatting sqref="U5:AI7 K10:AI10 K11:Q12 S11:U12 W11:Y12 O13:AI14 K15:O15 N16:S18 W16:AI18 D24:AH30 M37:O37 V37:X37">
    <cfRule type="containsBlanks" dxfId="3" priority="1">
      <formula>LEN(TRIM(D5))=0</formula>
    </cfRule>
  </conditionalFormatting>
  <dataValidations count="1">
    <dataValidation type="list" allowBlank="1" showInputMessage="1" showErrorMessage="1" sqref="N16:N18 O16:R16 O18:R18" xr:uid="{00000000-0002-0000-02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74" t="s">
        <v>0</v>
      </c>
      <c r="B1" s="174"/>
      <c r="C1" s="174"/>
      <c r="D1" s="174"/>
      <c r="E1" s="174"/>
      <c r="F1" s="17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7">
        <f>計画書!U5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2" t="s">
        <v>55</v>
      </c>
      <c r="B4" s="189">
        <f>計画書!W16</f>
        <v>0</v>
      </c>
      <c r="C4" s="189"/>
      <c r="D4" s="189"/>
      <c r="E4" s="27"/>
      <c r="F4" s="27"/>
      <c r="G4" s="27"/>
      <c r="H4" s="31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2" t="s">
        <v>59</v>
      </c>
      <c r="B5" s="189">
        <f>計画書!N16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92"/>
      <c r="C9" s="73" t="s">
        <v>68</v>
      </c>
      <c r="D9" s="93"/>
      <c r="E9" s="94"/>
      <c r="F9" s="94"/>
      <c r="G9" s="94"/>
      <c r="H9" s="95"/>
      <c r="I9" s="96"/>
      <c r="J9" s="97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92"/>
      <c r="C10" s="73" t="s">
        <v>68</v>
      </c>
      <c r="D10" s="93"/>
      <c r="E10" s="94"/>
      <c r="F10" s="94"/>
      <c r="G10" s="94"/>
      <c r="H10" s="95"/>
      <c r="I10" s="96"/>
      <c r="J10" s="97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92"/>
      <c r="C11" s="73" t="s">
        <v>68</v>
      </c>
      <c r="D11" s="93"/>
      <c r="E11" s="94"/>
      <c r="F11" s="94"/>
      <c r="G11" s="94"/>
      <c r="H11" s="95"/>
      <c r="I11" s="96"/>
      <c r="J11" s="97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92"/>
      <c r="C12" s="73" t="s">
        <v>68</v>
      </c>
      <c r="D12" s="93"/>
      <c r="E12" s="94"/>
      <c r="F12" s="94"/>
      <c r="G12" s="94"/>
      <c r="H12" s="95"/>
      <c r="I12" s="96"/>
      <c r="J12" s="97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92"/>
      <c r="C13" s="73" t="s">
        <v>68</v>
      </c>
      <c r="D13" s="93"/>
      <c r="E13" s="94"/>
      <c r="F13" s="94"/>
      <c r="G13" s="94"/>
      <c r="H13" s="95"/>
      <c r="I13" s="96"/>
      <c r="J13" s="97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92"/>
      <c r="C14" s="73" t="s">
        <v>68</v>
      </c>
      <c r="D14" s="93"/>
      <c r="E14" s="94"/>
      <c r="F14" s="94"/>
      <c r="G14" s="94"/>
      <c r="H14" s="95"/>
      <c r="I14" s="96"/>
      <c r="J14" s="97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92"/>
      <c r="C15" s="73" t="s">
        <v>68</v>
      </c>
      <c r="D15" s="93"/>
      <c r="E15" s="94"/>
      <c r="F15" s="94"/>
      <c r="G15" s="94"/>
      <c r="H15" s="95"/>
      <c r="I15" s="96"/>
      <c r="J15" s="97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92"/>
      <c r="C16" s="73" t="s">
        <v>68</v>
      </c>
      <c r="D16" s="93"/>
      <c r="E16" s="94"/>
      <c r="F16" s="94"/>
      <c r="G16" s="94"/>
      <c r="H16" s="95"/>
      <c r="I16" s="96"/>
      <c r="J16" s="97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92"/>
      <c r="C17" s="73" t="s">
        <v>68</v>
      </c>
      <c r="D17" s="93"/>
      <c r="E17" s="94"/>
      <c r="F17" s="94"/>
      <c r="G17" s="94"/>
      <c r="H17" s="95"/>
      <c r="I17" s="96"/>
      <c r="J17" s="97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92"/>
      <c r="C18" s="73" t="s">
        <v>68</v>
      </c>
      <c r="D18" s="93"/>
      <c r="E18" s="94"/>
      <c r="F18" s="94"/>
      <c r="G18" s="94"/>
      <c r="H18" s="95"/>
      <c r="I18" s="96"/>
      <c r="J18" s="97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92"/>
      <c r="C19" s="73" t="s">
        <v>68</v>
      </c>
      <c r="D19" s="93"/>
      <c r="E19" s="94"/>
      <c r="F19" s="94"/>
      <c r="G19" s="94"/>
      <c r="H19" s="95"/>
      <c r="I19" s="96"/>
      <c r="J19" s="97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92"/>
      <c r="C20" s="73" t="s">
        <v>68</v>
      </c>
      <c r="D20" s="93"/>
      <c r="E20" s="94"/>
      <c r="F20" s="94"/>
      <c r="G20" s="94"/>
      <c r="H20" s="95"/>
      <c r="I20" s="96"/>
      <c r="J20" s="97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92"/>
      <c r="C21" s="73" t="s">
        <v>68</v>
      </c>
      <c r="D21" s="93"/>
      <c r="E21" s="94"/>
      <c r="F21" s="94"/>
      <c r="G21" s="94"/>
      <c r="H21" s="95"/>
      <c r="I21" s="96"/>
      <c r="J21" s="97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92"/>
      <c r="C22" s="73" t="s">
        <v>68</v>
      </c>
      <c r="D22" s="93"/>
      <c r="E22" s="94"/>
      <c r="F22" s="94"/>
      <c r="G22" s="94"/>
      <c r="H22" s="95"/>
      <c r="I22" s="96"/>
      <c r="J22" s="97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>SUM(O8:O22)</f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0"/>
      <c r="P26" s="30"/>
      <c r="Q26" s="30"/>
      <c r="R26" s="30"/>
      <c r="S26" s="30"/>
      <c r="T26" s="30"/>
      <c r="U26" s="30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 objects="1" scenarios="1"/>
  <protectedRanges>
    <protectedRange sqref="A8:B22 D8:Q22 S8:S22 K4 P4 T4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K4:M4 P4:Q4 T4:U4 A8:B22 D8:Q22 S8:S22">
    <cfRule type="containsBlanks" dxfId="2" priority="1">
      <formula>LEN(TRIM(A4))=0</formula>
    </cfRule>
  </conditionalFormatting>
  <dataValidations count="2">
    <dataValidation type="list" allowBlank="1" showInputMessage="1" showErrorMessage="1" sqref="P4:Q4 T4:U4" xr:uid="{00000000-0002-0000-0300-000000000000}">
      <formula1>"あり,なし"</formula1>
    </dataValidation>
    <dataValidation type="list" allowBlank="1" showInputMessage="1" showErrorMessage="1" sqref="H8:H22" xr:uid="{00000000-0002-0000-03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74" t="s">
        <v>0</v>
      </c>
      <c r="B1" s="174"/>
      <c r="C1" s="174"/>
      <c r="D1" s="174"/>
      <c r="E1" s="174"/>
      <c r="F1" s="17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7">
        <f>計画書!U5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2" t="s">
        <v>55</v>
      </c>
      <c r="B4" s="189">
        <f>計画書!W17</f>
        <v>0</v>
      </c>
      <c r="C4" s="189"/>
      <c r="D4" s="189"/>
      <c r="E4" s="27"/>
      <c r="F4" s="27"/>
      <c r="G4" s="27"/>
      <c r="H4" s="31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2" t="s">
        <v>59</v>
      </c>
      <c r="B5" s="189">
        <f>計画書!N17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91</v>
      </c>
      <c r="AB7" s="59" t="s">
        <v>81</v>
      </c>
      <c r="AC7" s="60" t="s">
        <v>92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102"/>
      <c r="C9" s="73" t="s">
        <v>68</v>
      </c>
      <c r="D9" s="103"/>
      <c r="E9" s="104"/>
      <c r="F9" s="104"/>
      <c r="G9" s="104"/>
      <c r="H9" s="95"/>
      <c r="I9" s="105"/>
      <c r="J9" s="100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102"/>
      <c r="C10" s="73" t="s">
        <v>68</v>
      </c>
      <c r="D10" s="103"/>
      <c r="E10" s="106"/>
      <c r="F10" s="106"/>
      <c r="G10" s="106"/>
      <c r="H10" s="95"/>
      <c r="I10" s="105"/>
      <c r="J10" s="100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102"/>
      <c r="C11" s="73" t="s">
        <v>68</v>
      </c>
      <c r="D11" s="103"/>
      <c r="E11" s="106"/>
      <c r="F11" s="106"/>
      <c r="G11" s="106"/>
      <c r="H11" s="95"/>
      <c r="I11" s="105"/>
      <c r="J11" s="100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102"/>
      <c r="C12" s="73" t="s">
        <v>68</v>
      </c>
      <c r="D12" s="103"/>
      <c r="E12" s="106"/>
      <c r="F12" s="106"/>
      <c r="G12" s="106"/>
      <c r="H12" s="95"/>
      <c r="I12" s="105"/>
      <c r="J12" s="100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102"/>
      <c r="C13" s="73" t="s">
        <v>68</v>
      </c>
      <c r="D13" s="103"/>
      <c r="E13" s="104"/>
      <c r="F13" s="104"/>
      <c r="G13" s="104"/>
      <c r="H13" s="95"/>
      <c r="I13" s="105"/>
      <c r="J13" s="100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102"/>
      <c r="C14" s="73" t="s">
        <v>68</v>
      </c>
      <c r="D14" s="103"/>
      <c r="E14" s="106"/>
      <c r="F14" s="106"/>
      <c r="G14" s="106"/>
      <c r="H14" s="95"/>
      <c r="I14" s="105"/>
      <c r="J14" s="100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102"/>
      <c r="C15" s="73" t="s">
        <v>68</v>
      </c>
      <c r="D15" s="103"/>
      <c r="E15" s="104"/>
      <c r="F15" s="104"/>
      <c r="G15" s="104"/>
      <c r="H15" s="95"/>
      <c r="I15" s="105"/>
      <c r="J15" s="100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102"/>
      <c r="C16" s="73" t="s">
        <v>68</v>
      </c>
      <c r="D16" s="103"/>
      <c r="E16" s="104"/>
      <c r="F16" s="104"/>
      <c r="G16" s="104"/>
      <c r="H16" s="95"/>
      <c r="I16" s="105"/>
      <c r="J16" s="100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102"/>
      <c r="C17" s="73" t="s">
        <v>68</v>
      </c>
      <c r="D17" s="103"/>
      <c r="E17" s="104"/>
      <c r="F17" s="104"/>
      <c r="G17" s="104"/>
      <c r="H17" s="95"/>
      <c r="I17" s="105"/>
      <c r="J17" s="100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102"/>
      <c r="C18" s="73" t="s">
        <v>68</v>
      </c>
      <c r="D18" s="103"/>
      <c r="E18" s="104"/>
      <c r="F18" s="104"/>
      <c r="G18" s="104"/>
      <c r="H18" s="95"/>
      <c r="I18" s="105"/>
      <c r="J18" s="100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102"/>
      <c r="C19" s="73" t="s">
        <v>68</v>
      </c>
      <c r="D19" s="103"/>
      <c r="E19" s="104"/>
      <c r="F19" s="104"/>
      <c r="G19" s="104"/>
      <c r="H19" s="95"/>
      <c r="I19" s="105"/>
      <c r="J19" s="100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102"/>
      <c r="C20" s="73" t="s">
        <v>68</v>
      </c>
      <c r="D20" s="103"/>
      <c r="E20" s="104"/>
      <c r="F20" s="104"/>
      <c r="G20" s="104"/>
      <c r="H20" s="95"/>
      <c r="I20" s="105"/>
      <c r="J20" s="100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102"/>
      <c r="C21" s="73" t="s">
        <v>68</v>
      </c>
      <c r="D21" s="103"/>
      <c r="E21" s="104"/>
      <c r="F21" s="104"/>
      <c r="G21" s="104"/>
      <c r="H21" s="95"/>
      <c r="I21" s="105"/>
      <c r="J21" s="100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102"/>
      <c r="C22" s="73" t="s">
        <v>68</v>
      </c>
      <c r="D22" s="103"/>
      <c r="E22" s="104"/>
      <c r="F22" s="104"/>
      <c r="G22" s="104"/>
      <c r="H22" s="95"/>
      <c r="I22" s="105"/>
      <c r="J22" s="100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0"/>
      <c r="P26" s="30"/>
      <c r="Q26" s="30"/>
      <c r="R26" s="30"/>
      <c r="S26" s="30"/>
      <c r="T26" s="30"/>
      <c r="U26" s="30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 objects="1" scenarios="1"/>
  <protectedRanges>
    <protectedRange sqref="A8:B22 D8:Q22 K4 P4 T4 S8:S22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K4:M4 P4:Q4 T4:U4 A8:B22 D8:Q22 S8:S22">
    <cfRule type="containsBlanks" dxfId="1" priority="1">
      <formula>LEN(TRIM(A4))=0</formula>
    </cfRule>
  </conditionalFormatting>
  <dataValidations count="2">
    <dataValidation type="list" allowBlank="1" showInputMessage="1" showErrorMessage="1" sqref="P4:Q4 T4:U4" xr:uid="{00000000-0002-0000-0400-000000000000}">
      <formula1>"あり,なし"</formula1>
    </dataValidation>
    <dataValidation type="list" allowBlank="1" showInputMessage="1" showErrorMessage="1" sqref="H8:H22" xr:uid="{00000000-0002-0000-04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74" t="s">
        <v>0</v>
      </c>
      <c r="B1" s="174"/>
      <c r="C1" s="174"/>
      <c r="D1" s="174"/>
      <c r="E1" s="174"/>
      <c r="F1" s="17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7">
        <f>計画書!U5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2" t="s">
        <v>55</v>
      </c>
      <c r="B4" s="189">
        <f>計画書!W18</f>
        <v>0</v>
      </c>
      <c r="C4" s="189"/>
      <c r="D4" s="189"/>
      <c r="E4" s="27"/>
      <c r="F4" s="27"/>
      <c r="G4" s="27"/>
      <c r="H4" s="31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2" t="s">
        <v>59</v>
      </c>
      <c r="B5" s="189">
        <f>計画書!N18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102"/>
      <c r="C9" s="73" t="s">
        <v>68</v>
      </c>
      <c r="D9" s="103"/>
      <c r="E9" s="104"/>
      <c r="F9" s="104"/>
      <c r="G9" s="104"/>
      <c r="H9" s="95"/>
      <c r="I9" s="105"/>
      <c r="J9" s="100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102"/>
      <c r="C10" s="73" t="s">
        <v>68</v>
      </c>
      <c r="D10" s="103"/>
      <c r="E10" s="106"/>
      <c r="F10" s="106"/>
      <c r="G10" s="106"/>
      <c r="H10" s="95"/>
      <c r="I10" s="105"/>
      <c r="J10" s="100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>P10</f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102"/>
      <c r="C11" s="73" t="s">
        <v>68</v>
      </c>
      <c r="D11" s="103"/>
      <c r="E11" s="106"/>
      <c r="F11" s="106"/>
      <c r="G11" s="106"/>
      <c r="H11" s="95"/>
      <c r="I11" s="105"/>
      <c r="J11" s="100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102"/>
      <c r="C12" s="73" t="s">
        <v>68</v>
      </c>
      <c r="D12" s="103"/>
      <c r="E12" s="106"/>
      <c r="F12" s="106"/>
      <c r="G12" s="106"/>
      <c r="H12" s="95"/>
      <c r="I12" s="105"/>
      <c r="J12" s="100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102"/>
      <c r="C13" s="73" t="s">
        <v>68</v>
      </c>
      <c r="D13" s="103"/>
      <c r="E13" s="104"/>
      <c r="F13" s="104"/>
      <c r="G13" s="104"/>
      <c r="H13" s="95"/>
      <c r="I13" s="105"/>
      <c r="J13" s="100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102"/>
      <c r="C14" s="73" t="s">
        <v>68</v>
      </c>
      <c r="D14" s="103"/>
      <c r="E14" s="106"/>
      <c r="F14" s="106"/>
      <c r="G14" s="106"/>
      <c r="H14" s="95"/>
      <c r="I14" s="105"/>
      <c r="J14" s="100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102"/>
      <c r="C15" s="73" t="s">
        <v>68</v>
      </c>
      <c r="D15" s="103"/>
      <c r="E15" s="104"/>
      <c r="F15" s="104"/>
      <c r="G15" s="104"/>
      <c r="H15" s="95"/>
      <c r="I15" s="105"/>
      <c r="J15" s="100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102"/>
      <c r="C16" s="73" t="s">
        <v>68</v>
      </c>
      <c r="D16" s="103"/>
      <c r="E16" s="104"/>
      <c r="F16" s="104"/>
      <c r="G16" s="104"/>
      <c r="H16" s="95"/>
      <c r="I16" s="105"/>
      <c r="J16" s="100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102"/>
      <c r="C17" s="73" t="s">
        <v>68</v>
      </c>
      <c r="D17" s="103"/>
      <c r="E17" s="104"/>
      <c r="F17" s="104"/>
      <c r="G17" s="104"/>
      <c r="H17" s="95"/>
      <c r="I17" s="105"/>
      <c r="J17" s="100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102"/>
      <c r="C18" s="73" t="s">
        <v>68</v>
      </c>
      <c r="D18" s="103"/>
      <c r="E18" s="104"/>
      <c r="F18" s="104"/>
      <c r="G18" s="104"/>
      <c r="H18" s="95"/>
      <c r="I18" s="105"/>
      <c r="J18" s="100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102"/>
      <c r="C19" s="73" t="s">
        <v>68</v>
      </c>
      <c r="D19" s="103"/>
      <c r="E19" s="104"/>
      <c r="F19" s="104"/>
      <c r="G19" s="104"/>
      <c r="H19" s="95"/>
      <c r="I19" s="105"/>
      <c r="J19" s="100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102"/>
      <c r="C20" s="73" t="s">
        <v>68</v>
      </c>
      <c r="D20" s="103"/>
      <c r="E20" s="104"/>
      <c r="F20" s="104"/>
      <c r="G20" s="104"/>
      <c r="H20" s="95"/>
      <c r="I20" s="105"/>
      <c r="J20" s="100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102"/>
      <c r="C21" s="73" t="s">
        <v>68</v>
      </c>
      <c r="D21" s="103"/>
      <c r="E21" s="104"/>
      <c r="F21" s="104"/>
      <c r="G21" s="104"/>
      <c r="H21" s="95"/>
      <c r="I21" s="105"/>
      <c r="J21" s="100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102"/>
      <c r="C22" s="73" t="s">
        <v>68</v>
      </c>
      <c r="D22" s="103"/>
      <c r="E22" s="104"/>
      <c r="F22" s="104"/>
      <c r="G22" s="104"/>
      <c r="H22" s="95"/>
      <c r="I22" s="105"/>
      <c r="J22" s="100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0"/>
      <c r="P26" s="30"/>
      <c r="Q26" s="30"/>
      <c r="R26" s="30"/>
      <c r="S26" s="30"/>
      <c r="T26" s="30"/>
      <c r="U26" s="30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 objects="1" scenarios="1"/>
  <protectedRanges>
    <protectedRange sqref="A8:B22 D8:Q22 S8:S22 K4 P4 T4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K4:M4 P4:Q4 T4:U4 A8:B22 D8:Q22 S8:S22">
    <cfRule type="containsBlanks" dxfId="0" priority="1">
      <formula>LEN(TRIM(A4))=0</formula>
    </cfRule>
  </conditionalFormatting>
  <dataValidations count="2">
    <dataValidation type="list" allowBlank="1" showInputMessage="1" showErrorMessage="1" sqref="P4:Q4 T4:U4" xr:uid="{00000000-0002-0000-0500-000000000000}">
      <formula1>"あり,なし"</formula1>
    </dataValidation>
    <dataValidation type="list" allowBlank="1" showInputMessage="1" showErrorMessage="1" sqref="H8:H22" xr:uid="{00000000-0002-0000-05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4169B-2861-490E-900E-A0DA09BE6438}">
  <sheetPr>
    <tabColor theme="0" tint="-0.499984740745262"/>
    <pageSetUpPr fitToPage="1"/>
  </sheetPr>
  <dimension ref="A1:N25"/>
  <sheetViews>
    <sheetView view="pageBreakPreview" zoomScaleSheetLayoutView="100" workbookViewId="0">
      <selection sqref="A1:A2"/>
    </sheetView>
  </sheetViews>
  <sheetFormatPr defaultColWidth="9" defaultRowHeight="18.75"/>
  <cols>
    <col min="1" max="1" width="9" style="1" bestFit="1" customWidth="1"/>
    <col min="2" max="2" width="25.375" style="1" bestFit="1" customWidth="1"/>
    <col min="3" max="3" width="5.25" style="10" bestFit="1" customWidth="1"/>
    <col min="4" max="4" width="7.375" style="1" bestFit="1" customWidth="1"/>
    <col min="5" max="6" width="7.125" style="1" bestFit="1" customWidth="1"/>
    <col min="7" max="9" width="6" style="1" bestFit="1" customWidth="1"/>
    <col min="10" max="10" width="13" style="1" bestFit="1" customWidth="1"/>
    <col min="11" max="16384" width="9" style="1"/>
  </cols>
  <sheetData>
    <row r="1" spans="1:14">
      <c r="A1" s="191" t="s">
        <v>93</v>
      </c>
      <c r="B1" s="191" t="s">
        <v>94</v>
      </c>
      <c r="C1" s="191" t="s">
        <v>95</v>
      </c>
      <c r="D1" s="191" t="s">
        <v>47</v>
      </c>
      <c r="E1" s="192" t="s">
        <v>96</v>
      </c>
      <c r="F1" s="192"/>
      <c r="G1" s="192" t="s">
        <v>65</v>
      </c>
      <c r="H1" s="192"/>
      <c r="I1" s="192"/>
      <c r="J1" s="110" t="s">
        <v>97</v>
      </c>
    </row>
    <row r="2" spans="1:14">
      <c r="A2" s="191"/>
      <c r="B2" s="191"/>
      <c r="C2" s="191"/>
      <c r="D2" s="191"/>
      <c r="E2" s="110" t="s">
        <v>97</v>
      </c>
      <c r="F2" s="110" t="s">
        <v>98</v>
      </c>
      <c r="G2" s="110" t="s">
        <v>87</v>
      </c>
      <c r="H2" s="110" t="s">
        <v>83</v>
      </c>
      <c r="I2" s="110" t="s">
        <v>99</v>
      </c>
      <c r="J2" s="110" t="s">
        <v>100</v>
      </c>
    </row>
    <row r="3" spans="1:14">
      <c r="A3" s="191" t="s">
        <v>101</v>
      </c>
      <c r="B3" s="2" t="s">
        <v>102</v>
      </c>
      <c r="C3" s="110" t="s">
        <v>103</v>
      </c>
      <c r="D3" s="3">
        <v>7900</v>
      </c>
      <c r="E3" s="3">
        <v>14800</v>
      </c>
      <c r="F3" s="3">
        <v>13300</v>
      </c>
      <c r="G3" s="3">
        <f t="shared" ref="G3:G25" si="0">H3+I3</f>
        <v>3000</v>
      </c>
      <c r="H3" s="3">
        <v>2000</v>
      </c>
      <c r="I3" s="3">
        <v>1000</v>
      </c>
      <c r="J3" s="110" t="s">
        <v>104</v>
      </c>
      <c r="K3" s="4"/>
      <c r="L3" s="5"/>
      <c r="M3" s="6"/>
      <c r="N3" s="5"/>
    </row>
    <row r="4" spans="1:14">
      <c r="A4" s="191"/>
      <c r="B4" s="2" t="s">
        <v>105</v>
      </c>
      <c r="C4" s="110" t="s">
        <v>106</v>
      </c>
      <c r="D4" s="3">
        <v>9800</v>
      </c>
      <c r="E4" s="3">
        <v>14800</v>
      </c>
      <c r="F4" s="3">
        <v>13300</v>
      </c>
      <c r="G4" s="3">
        <f t="shared" si="0"/>
        <v>3000</v>
      </c>
      <c r="H4" s="3">
        <v>2000</v>
      </c>
      <c r="I4" s="3">
        <v>1000</v>
      </c>
      <c r="J4" s="110" t="s">
        <v>107</v>
      </c>
      <c r="K4" s="4"/>
      <c r="L4" s="5"/>
      <c r="M4" s="6"/>
      <c r="N4" s="5"/>
    </row>
    <row r="5" spans="1:14">
      <c r="A5" s="191"/>
      <c r="B5" s="2" t="s">
        <v>108</v>
      </c>
      <c r="C5" s="110" t="s">
        <v>109</v>
      </c>
      <c r="D5" s="3">
        <v>8800</v>
      </c>
      <c r="E5" s="3">
        <v>14800</v>
      </c>
      <c r="F5" s="3">
        <v>13300</v>
      </c>
      <c r="G5" s="3">
        <f t="shared" si="0"/>
        <v>3000</v>
      </c>
      <c r="H5" s="3">
        <v>2000</v>
      </c>
      <c r="I5" s="3">
        <v>1000</v>
      </c>
      <c r="J5" s="110" t="s">
        <v>110</v>
      </c>
      <c r="K5" s="4"/>
      <c r="L5" s="5"/>
      <c r="M5" s="6"/>
      <c r="N5" s="5"/>
    </row>
    <row r="6" spans="1:14">
      <c r="A6" s="191"/>
      <c r="B6" s="2" t="s">
        <v>111</v>
      </c>
      <c r="C6" s="110" t="s">
        <v>112</v>
      </c>
      <c r="D6" s="3">
        <v>11400</v>
      </c>
      <c r="E6" s="3">
        <v>14800</v>
      </c>
      <c r="F6" s="3">
        <v>13300</v>
      </c>
      <c r="G6" s="3">
        <f t="shared" si="0"/>
        <v>3000</v>
      </c>
      <c r="H6" s="3">
        <v>2000</v>
      </c>
      <c r="I6" s="3">
        <v>1000</v>
      </c>
      <c r="J6" s="110" t="s">
        <v>113</v>
      </c>
      <c r="K6" s="4"/>
      <c r="L6" s="5"/>
      <c r="M6" s="6"/>
      <c r="N6" s="5"/>
    </row>
    <row r="7" spans="1:14">
      <c r="A7" s="191"/>
      <c r="B7" s="2" t="s">
        <v>114</v>
      </c>
      <c r="C7" s="110" t="s">
        <v>106</v>
      </c>
      <c r="D7" s="3">
        <v>9800</v>
      </c>
      <c r="E7" s="3">
        <v>14800</v>
      </c>
      <c r="F7" s="3">
        <v>13300</v>
      </c>
      <c r="G7" s="3">
        <f t="shared" si="0"/>
        <v>3000</v>
      </c>
      <c r="H7" s="3">
        <v>2000</v>
      </c>
      <c r="I7" s="3">
        <v>1000</v>
      </c>
      <c r="J7" s="110" t="s">
        <v>115</v>
      </c>
      <c r="K7" s="4"/>
      <c r="L7" s="5"/>
      <c r="M7" s="6"/>
      <c r="N7" s="5"/>
    </row>
    <row r="8" spans="1:14">
      <c r="A8" s="191"/>
      <c r="B8" s="2" t="s">
        <v>116</v>
      </c>
      <c r="C8" s="110" t="s">
        <v>109</v>
      </c>
      <c r="D8" s="3">
        <v>8800</v>
      </c>
      <c r="E8" s="3">
        <v>14800</v>
      </c>
      <c r="F8" s="3">
        <v>13300</v>
      </c>
      <c r="G8" s="3">
        <f t="shared" si="0"/>
        <v>3000</v>
      </c>
      <c r="H8" s="3">
        <v>2000</v>
      </c>
      <c r="I8" s="3">
        <v>1000</v>
      </c>
      <c r="J8" s="110" t="s">
        <v>117</v>
      </c>
      <c r="K8" s="4"/>
      <c r="L8" s="5"/>
      <c r="M8" s="6"/>
      <c r="N8" s="5"/>
    </row>
    <row r="9" spans="1:14">
      <c r="A9" s="193" t="s">
        <v>118</v>
      </c>
      <c r="B9" s="7" t="s">
        <v>26</v>
      </c>
      <c r="C9" s="111" t="s">
        <v>119</v>
      </c>
      <c r="D9" s="8">
        <v>6100</v>
      </c>
      <c r="E9" s="8">
        <v>13100</v>
      </c>
      <c r="F9" s="8">
        <v>11800</v>
      </c>
      <c r="G9" s="3">
        <f t="shared" si="0"/>
        <v>2600</v>
      </c>
      <c r="H9" s="8">
        <v>1700</v>
      </c>
      <c r="I9" s="8">
        <v>900</v>
      </c>
      <c r="J9" s="110" t="s">
        <v>120</v>
      </c>
      <c r="K9" s="4"/>
      <c r="L9" s="5"/>
      <c r="M9" s="6"/>
      <c r="N9" s="5"/>
    </row>
    <row r="10" spans="1:14">
      <c r="A10" s="193"/>
      <c r="B10" s="7" t="s">
        <v>121</v>
      </c>
      <c r="C10" s="111" t="s">
        <v>122</v>
      </c>
      <c r="D10" s="8">
        <v>7000</v>
      </c>
      <c r="E10" s="8">
        <v>13100</v>
      </c>
      <c r="F10" s="8">
        <v>11800</v>
      </c>
      <c r="G10" s="3">
        <f t="shared" si="0"/>
        <v>2600</v>
      </c>
      <c r="H10" s="8">
        <v>1700</v>
      </c>
      <c r="I10" s="8">
        <v>900</v>
      </c>
      <c r="J10" s="110" t="s">
        <v>123</v>
      </c>
      <c r="K10" s="4"/>
      <c r="L10" s="5"/>
      <c r="M10" s="6"/>
      <c r="N10" s="5"/>
    </row>
    <row r="11" spans="1:14">
      <c r="A11" s="193"/>
      <c r="B11" s="7" t="s">
        <v>124</v>
      </c>
      <c r="C11" s="111" t="s">
        <v>122</v>
      </c>
      <c r="D11" s="8">
        <v>7000</v>
      </c>
      <c r="E11" s="8">
        <v>13100</v>
      </c>
      <c r="F11" s="8">
        <v>11800</v>
      </c>
      <c r="G11" s="3">
        <f t="shared" si="0"/>
        <v>2600</v>
      </c>
      <c r="H11" s="8">
        <v>1700</v>
      </c>
      <c r="I11" s="8">
        <v>900</v>
      </c>
      <c r="J11" s="110" t="s">
        <v>125</v>
      </c>
      <c r="K11" s="4"/>
      <c r="L11" s="5"/>
      <c r="M11" s="6"/>
      <c r="N11" s="5"/>
    </row>
    <row r="12" spans="1:14">
      <c r="A12" s="193"/>
      <c r="B12" s="7" t="s">
        <v>126</v>
      </c>
      <c r="C12" s="111" t="s">
        <v>122</v>
      </c>
      <c r="D12" s="8">
        <v>7000</v>
      </c>
      <c r="E12" s="8">
        <v>13100</v>
      </c>
      <c r="F12" s="8">
        <v>11800</v>
      </c>
      <c r="G12" s="3">
        <f t="shared" si="0"/>
        <v>2600</v>
      </c>
      <c r="H12" s="8">
        <v>1700</v>
      </c>
      <c r="I12" s="8">
        <v>900</v>
      </c>
      <c r="J12" s="110" t="s">
        <v>127</v>
      </c>
      <c r="K12" s="4"/>
      <c r="L12" s="5"/>
      <c r="M12" s="6"/>
      <c r="N12" s="5"/>
    </row>
    <row r="13" spans="1:14">
      <c r="A13" s="193"/>
      <c r="B13" s="7" t="s">
        <v>128</v>
      </c>
      <c r="C13" s="111" t="s">
        <v>119</v>
      </c>
      <c r="D13" s="8">
        <v>6100</v>
      </c>
      <c r="E13" s="8">
        <v>13100</v>
      </c>
      <c r="F13" s="8">
        <v>11800</v>
      </c>
      <c r="G13" s="3">
        <f t="shared" si="0"/>
        <v>2600</v>
      </c>
      <c r="H13" s="8">
        <v>1700</v>
      </c>
      <c r="I13" s="8">
        <v>900</v>
      </c>
      <c r="J13" s="110" t="s">
        <v>129</v>
      </c>
      <c r="K13" s="4"/>
      <c r="L13" s="5"/>
      <c r="M13" s="6"/>
      <c r="N13" s="5"/>
    </row>
    <row r="14" spans="1:14">
      <c r="A14" s="193"/>
      <c r="B14" s="7" t="s">
        <v>130</v>
      </c>
      <c r="C14" s="111" t="s">
        <v>122</v>
      </c>
      <c r="D14" s="8">
        <v>7000</v>
      </c>
      <c r="E14" s="8">
        <v>13100</v>
      </c>
      <c r="F14" s="8">
        <v>11800</v>
      </c>
      <c r="G14" s="3">
        <f t="shared" si="0"/>
        <v>2600</v>
      </c>
      <c r="H14" s="8">
        <v>1700</v>
      </c>
      <c r="I14" s="8">
        <v>900</v>
      </c>
      <c r="J14" s="110" t="s">
        <v>131</v>
      </c>
      <c r="K14" s="4"/>
      <c r="L14" s="5"/>
      <c r="M14" s="6"/>
      <c r="N14" s="5"/>
    </row>
    <row r="15" spans="1:14">
      <c r="A15" s="193"/>
      <c r="B15" s="7" t="s">
        <v>132</v>
      </c>
      <c r="C15" s="111" t="s">
        <v>119</v>
      </c>
      <c r="D15" s="8">
        <v>6100</v>
      </c>
      <c r="E15" s="8">
        <v>13100</v>
      </c>
      <c r="F15" s="8">
        <v>11800</v>
      </c>
      <c r="G15" s="3">
        <f t="shared" si="0"/>
        <v>2600</v>
      </c>
      <c r="H15" s="8">
        <v>1700</v>
      </c>
      <c r="I15" s="8">
        <v>900</v>
      </c>
      <c r="J15" s="9" t="s">
        <v>133</v>
      </c>
      <c r="K15" s="4"/>
      <c r="L15" s="5"/>
      <c r="M15" s="6"/>
      <c r="N15" s="5"/>
    </row>
    <row r="16" spans="1:14">
      <c r="A16" s="194" t="s">
        <v>134</v>
      </c>
      <c r="B16" s="2" t="s">
        <v>135</v>
      </c>
      <c r="C16" s="110" t="s">
        <v>136</v>
      </c>
      <c r="D16" s="3">
        <v>5200</v>
      </c>
      <c r="E16" s="3">
        <v>10900</v>
      </c>
      <c r="F16" s="3">
        <v>9800</v>
      </c>
      <c r="G16" s="3">
        <f t="shared" si="0"/>
        <v>2200</v>
      </c>
      <c r="H16" s="3">
        <v>1500</v>
      </c>
      <c r="I16" s="3">
        <v>700</v>
      </c>
      <c r="K16" s="4"/>
      <c r="L16" s="5"/>
      <c r="M16" s="6"/>
      <c r="N16" s="5"/>
    </row>
    <row r="17" spans="1:14">
      <c r="A17" s="191"/>
      <c r="B17" s="2" t="s">
        <v>137</v>
      </c>
      <c r="C17" s="110" t="s">
        <v>136</v>
      </c>
      <c r="D17" s="3">
        <v>5200</v>
      </c>
      <c r="E17" s="3">
        <v>10900</v>
      </c>
      <c r="F17" s="3">
        <v>9800</v>
      </c>
      <c r="G17" s="3">
        <f t="shared" si="0"/>
        <v>2200</v>
      </c>
      <c r="H17" s="3">
        <v>1500</v>
      </c>
      <c r="I17" s="3">
        <v>700</v>
      </c>
      <c r="K17" s="4"/>
      <c r="L17" s="5"/>
      <c r="M17" s="6"/>
      <c r="N17" s="5"/>
    </row>
    <row r="18" spans="1:14">
      <c r="A18" s="191"/>
      <c r="B18" s="2" t="s">
        <v>138</v>
      </c>
      <c r="C18" s="110" t="s">
        <v>136</v>
      </c>
      <c r="D18" s="3">
        <v>5200</v>
      </c>
      <c r="E18" s="3">
        <v>10900</v>
      </c>
      <c r="F18" s="3">
        <v>9800</v>
      </c>
      <c r="G18" s="3">
        <f t="shared" si="0"/>
        <v>2200</v>
      </c>
      <c r="H18" s="3">
        <v>1500</v>
      </c>
      <c r="I18" s="3">
        <v>700</v>
      </c>
      <c r="K18" s="4"/>
      <c r="L18" s="5"/>
      <c r="M18" s="6"/>
      <c r="N18" s="5"/>
    </row>
    <row r="19" spans="1:14">
      <c r="A19" s="191"/>
      <c r="B19" s="2" t="s">
        <v>139</v>
      </c>
      <c r="C19" s="110" t="s">
        <v>136</v>
      </c>
      <c r="D19" s="3">
        <v>5200</v>
      </c>
      <c r="E19" s="3">
        <v>10900</v>
      </c>
      <c r="F19" s="3">
        <v>9800</v>
      </c>
      <c r="G19" s="3">
        <f t="shared" si="0"/>
        <v>2200</v>
      </c>
      <c r="H19" s="3">
        <v>1500</v>
      </c>
      <c r="I19" s="3">
        <v>700</v>
      </c>
      <c r="K19" s="4"/>
      <c r="L19" s="5"/>
      <c r="M19" s="6"/>
      <c r="N19" s="5"/>
    </row>
    <row r="20" spans="1:14">
      <c r="A20" s="191"/>
      <c r="B20" s="2" t="s">
        <v>140</v>
      </c>
      <c r="C20" s="110" t="s">
        <v>141</v>
      </c>
      <c r="D20" s="3">
        <v>4600</v>
      </c>
      <c r="E20" s="3">
        <v>10900</v>
      </c>
      <c r="F20" s="3">
        <v>9800</v>
      </c>
      <c r="G20" s="3">
        <f t="shared" si="0"/>
        <v>2200</v>
      </c>
      <c r="H20" s="3">
        <v>1500</v>
      </c>
      <c r="I20" s="3">
        <v>700</v>
      </c>
      <c r="K20" s="4"/>
      <c r="L20" s="5"/>
      <c r="M20" s="6"/>
      <c r="N20" s="5"/>
    </row>
    <row r="21" spans="1:14">
      <c r="A21" s="191"/>
      <c r="B21" s="2" t="s">
        <v>142</v>
      </c>
      <c r="C21" s="110" t="s">
        <v>141</v>
      </c>
      <c r="D21" s="3">
        <v>4600</v>
      </c>
      <c r="E21" s="3">
        <v>10900</v>
      </c>
      <c r="F21" s="3">
        <v>9800</v>
      </c>
      <c r="G21" s="3">
        <f t="shared" si="0"/>
        <v>2200</v>
      </c>
      <c r="H21" s="3">
        <v>1500</v>
      </c>
      <c r="I21" s="3">
        <v>700</v>
      </c>
      <c r="K21" s="4"/>
      <c r="L21" s="5"/>
      <c r="M21" s="6"/>
      <c r="N21" s="5"/>
    </row>
    <row r="22" spans="1:14">
      <c r="A22" s="193" t="s">
        <v>143</v>
      </c>
      <c r="B22" s="7" t="s">
        <v>144</v>
      </c>
      <c r="C22" s="111" t="s">
        <v>145</v>
      </c>
      <c r="D22" s="8">
        <v>3600</v>
      </c>
      <c r="E22" s="8">
        <v>8700</v>
      </c>
      <c r="F22" s="8">
        <v>7800</v>
      </c>
      <c r="G22" s="3">
        <f t="shared" si="0"/>
        <v>1700</v>
      </c>
      <c r="H22" s="8">
        <v>1100</v>
      </c>
      <c r="I22" s="8">
        <v>600</v>
      </c>
      <c r="K22" s="4"/>
      <c r="L22" s="5"/>
      <c r="M22" s="6"/>
      <c r="N22" s="5"/>
    </row>
    <row r="23" spans="1:14">
      <c r="A23" s="193"/>
      <c r="B23" s="7" t="s">
        <v>146</v>
      </c>
      <c r="C23" s="111" t="s">
        <v>145</v>
      </c>
      <c r="D23" s="8">
        <v>3600</v>
      </c>
      <c r="E23" s="8">
        <v>8700</v>
      </c>
      <c r="F23" s="8">
        <v>7800</v>
      </c>
      <c r="G23" s="3">
        <f t="shared" si="0"/>
        <v>1700</v>
      </c>
      <c r="H23" s="8">
        <v>1100</v>
      </c>
      <c r="I23" s="8">
        <v>600</v>
      </c>
      <c r="K23" s="4"/>
      <c r="L23" s="5"/>
      <c r="M23" s="6"/>
      <c r="N23" s="5"/>
    </row>
    <row r="24" spans="1:14">
      <c r="A24" s="193"/>
      <c r="B24" s="7" t="s">
        <v>147</v>
      </c>
      <c r="C24" s="111" t="s">
        <v>148</v>
      </c>
      <c r="D24" s="8">
        <v>2600</v>
      </c>
      <c r="E24" s="8">
        <v>8700</v>
      </c>
      <c r="F24" s="8">
        <v>7800</v>
      </c>
      <c r="G24" s="3">
        <f t="shared" si="0"/>
        <v>1700</v>
      </c>
      <c r="H24" s="8">
        <v>1100</v>
      </c>
      <c r="I24" s="8">
        <v>600</v>
      </c>
      <c r="K24" s="4"/>
      <c r="L24" s="5"/>
      <c r="M24" s="6"/>
      <c r="N24" s="5"/>
    </row>
    <row r="25" spans="1:14">
      <c r="A25" s="193"/>
      <c r="B25" s="7" t="s">
        <v>149</v>
      </c>
      <c r="C25" s="111" t="s">
        <v>150</v>
      </c>
      <c r="D25" s="8">
        <v>1600</v>
      </c>
      <c r="E25" s="8">
        <v>8700</v>
      </c>
      <c r="F25" s="8">
        <v>7800</v>
      </c>
      <c r="G25" s="3">
        <f t="shared" si="0"/>
        <v>1700</v>
      </c>
      <c r="H25" s="8">
        <v>1100</v>
      </c>
      <c r="I25" s="8">
        <v>600</v>
      </c>
      <c r="K25" s="4"/>
      <c r="L25" s="5"/>
      <c r="M25" s="6"/>
      <c r="N25" s="5"/>
    </row>
  </sheetData>
  <sheetProtection sheet="1" selectLockedCells="1" selectUnlockedCells="1"/>
  <mergeCells count="10">
    <mergeCell ref="A3:A8"/>
    <mergeCell ref="A9:A15"/>
    <mergeCell ref="A16:A21"/>
    <mergeCell ref="A22:A25"/>
    <mergeCell ref="A1:A2"/>
    <mergeCell ref="B1:B2"/>
    <mergeCell ref="C1:C2"/>
    <mergeCell ref="D1:D2"/>
    <mergeCell ref="E1:F1"/>
    <mergeCell ref="G1:I1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2024-09-06T02:47:21Z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