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06"/>
  <workbookPr filterPrivacy="1"/>
  <xr:revisionPtr revIDLastSave="28" documentId="8_{BB94D9A3-5C95-4716-8B3A-6D414B6E4B59}" xr6:coauthVersionLast="47" xr6:coauthVersionMax="47" xr10:uidLastSave="{043DC2AA-C27A-4AD8-882B-30B3770EA922}"/>
  <bookViews>
    <workbookView xWindow="0" yWindow="0" windowWidth="13935" windowHeight="9540" xr2:uid="{00000000-000D-0000-FFFF-FFFF00000000}"/>
  </bookViews>
  <sheets>
    <sheet name="様式２新設等支援費用（記載例）" sheetId="4" r:id="rId1"/>
    <sheet name="様式２新設等支援費用（申請用）" sheetId="10" r:id="rId2"/>
    <sheet name="別紙　算出書 (記載例)" sheetId="11" r:id="rId3"/>
    <sheet name="別紙　算出書" sheetId="9" r:id="rId4"/>
  </sheets>
  <definedNames>
    <definedName name="_xlnm.Print_Area" localSheetId="3">'別紙　算出書'!$B$1:$AP$30</definedName>
    <definedName name="_xlnm.Print_Area" localSheetId="2">'別紙　算出書 (記載例)'!$B$1:$AP$30</definedName>
    <definedName name="_xlnm.Print_Area" localSheetId="0">'様式２新設等支援費用（記載例）'!$A$1:$I$70</definedName>
    <definedName name="_xlnm.Print_Area" localSheetId="1">'様式２新設等支援費用（申請用）'!$A$1:$I$70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9" l="1"/>
  <c r="AK17" i="11" l="1"/>
  <c r="AG17" i="11"/>
  <c r="AK16" i="11"/>
  <c r="AG16" i="11"/>
  <c r="AK15" i="11"/>
  <c r="AG15" i="11"/>
  <c r="AK14" i="11"/>
  <c r="AG14" i="11"/>
  <c r="AK13" i="11"/>
  <c r="AG13" i="11"/>
  <c r="AK12" i="11"/>
  <c r="AG12" i="11"/>
  <c r="AK11" i="11"/>
  <c r="AG11" i="11"/>
  <c r="AK10" i="11"/>
  <c r="AG10" i="11"/>
  <c r="AK9" i="11"/>
  <c r="AG9" i="11"/>
  <c r="AK8" i="11"/>
  <c r="AK20" i="11" s="1"/>
  <c r="AG8" i="11"/>
  <c r="AG20" i="11" s="1"/>
  <c r="AB7" i="11"/>
  <c r="W7" i="11"/>
  <c r="R7" i="11"/>
  <c r="AG13" i="9" l="1"/>
  <c r="AG14" i="9"/>
  <c r="AG15" i="9"/>
  <c r="AG16" i="9"/>
  <c r="AG17" i="9"/>
  <c r="AG9" i="9"/>
  <c r="AG10" i="9"/>
  <c r="AG11" i="9"/>
  <c r="AG12" i="9"/>
  <c r="AG8" i="9"/>
  <c r="AK8" i="9" l="1"/>
  <c r="F48" i="4"/>
  <c r="G63" i="4"/>
  <c r="G63" i="10"/>
  <c r="F48" i="10"/>
  <c r="AK9" i="9"/>
  <c r="AK10" i="9"/>
  <c r="AK11" i="9"/>
  <c r="AK12" i="9"/>
  <c r="AK13" i="9"/>
  <c r="AK14" i="9"/>
  <c r="AK15" i="9"/>
  <c r="AK16" i="9"/>
  <c r="AK17" i="9"/>
  <c r="AK20" i="9" l="1"/>
  <c r="AB7" i="9"/>
  <c r="W7" i="9"/>
  <c r="R7" i="9"/>
  <c r="AG20" i="9" l="1"/>
  <c r="F12" i="10"/>
  <c r="G12" i="10" s="1"/>
  <c r="F12" i="4"/>
  <c r="G12" i="4" s="1"/>
  <c r="D8" i="4"/>
  <c r="H62" i="4" l="1"/>
  <c r="H61" i="4"/>
  <c r="H60" i="4"/>
  <c r="H59" i="4"/>
  <c r="H58" i="4"/>
  <c r="H57" i="4"/>
  <c r="H56" i="4"/>
  <c r="H55" i="4"/>
  <c r="G47" i="4"/>
  <c r="G46" i="4"/>
  <c r="G45" i="4"/>
  <c r="G44" i="4"/>
  <c r="G43" i="4"/>
  <c r="G42" i="4"/>
  <c r="G41" i="4"/>
  <c r="G45" i="10"/>
  <c r="H59" i="10"/>
  <c r="H55" i="10"/>
  <c r="G44" i="10"/>
  <c r="H56" i="10"/>
  <c r="H62" i="10"/>
  <c r="H58" i="10"/>
  <c r="G47" i="10"/>
  <c r="G43" i="10"/>
  <c r="H61" i="10"/>
  <c r="H57" i="10"/>
  <c r="G46" i="10"/>
  <c r="G42" i="10"/>
  <c r="H60" i="10"/>
  <c r="G41" i="10"/>
  <c r="G40" i="4"/>
  <c r="G39" i="4"/>
  <c r="H53" i="4"/>
  <c r="G38" i="4"/>
  <c r="H54" i="4"/>
  <c r="G40" i="10"/>
  <c r="G38" i="10"/>
  <c r="H53" i="10"/>
  <c r="H54" i="10"/>
  <c r="G39" i="10"/>
  <c r="G48" i="10" l="1"/>
  <c r="H63" i="10"/>
  <c r="G48" i="4"/>
  <c r="H63" i="4"/>
  <c r="E32" i="4"/>
  <c r="F32" i="4" s="1"/>
  <c r="D68" i="4" s="1"/>
  <c r="E32" i="10"/>
  <c r="F32" i="10" s="1"/>
  <c r="D68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5" authorId="0" shapeId="0" xr:uid="{00000000-0006-0000-0200-000001000000}">
      <text>
        <r>
          <rPr>
            <b/>
            <sz val="9"/>
            <color indexed="81"/>
            <rFont val="游ゴシック"/>
            <family val="3"/>
            <charset val="128"/>
          </rPr>
          <t>法人名、事業所・施設名を記載ください。</t>
        </r>
      </text>
    </comment>
    <comment ref="A8" authorId="0" shapeId="0" xr:uid="{00000000-0006-0000-0200-000002000000}">
      <text>
        <r>
          <rPr>
            <b/>
            <sz val="9"/>
            <color indexed="81"/>
            <rFont val="游ゴシック"/>
            <family val="3"/>
            <charset val="128"/>
          </rPr>
          <t>西暦で入力
※人材雇用費を申請する場合、別紙算出書と同日となること</t>
        </r>
      </text>
    </comment>
    <comment ref="C12" authorId="0" shapeId="0" xr:uid="{D861CBB6-5C53-417F-AC17-344BD8D318B1}">
      <text>
        <r>
          <rPr>
            <b/>
            <sz val="9"/>
            <color indexed="81"/>
            <rFont val="MS P ゴシック"/>
            <family val="3"/>
            <charset val="128"/>
          </rPr>
          <t>数字のみ入力</t>
        </r>
      </text>
    </comment>
    <comment ref="C15" authorId="0" shapeId="0" xr:uid="{00000000-0006-0000-0200-000004000000}">
      <text>
        <r>
          <rPr>
            <b/>
            <sz val="9"/>
            <color indexed="81"/>
            <rFont val="游ゴシック"/>
            <family val="3"/>
            <charset val="128"/>
          </rPr>
          <t>上記、（注）に該当する者のみ記載願います。
必要に応じ適宜行を追加してください。</t>
        </r>
      </text>
    </comment>
    <comment ref="D15" authorId="0" shapeId="0" xr:uid="{00000000-0006-0000-0200-000005000000}">
      <text>
        <r>
          <rPr>
            <b/>
            <sz val="9"/>
            <color indexed="81"/>
            <rFont val="游ゴシック"/>
            <family val="3"/>
            <charset val="128"/>
          </rPr>
          <t>正確に記載願います。
日付は西暦で入力</t>
        </r>
      </text>
    </comment>
    <comment ref="C32" authorId="0" shapeId="0" xr:uid="{00000000-0006-0000-0200-000006000000}">
      <text>
        <r>
          <rPr>
            <b/>
            <sz val="9"/>
            <color indexed="81"/>
            <rFont val="游ゴシック"/>
            <family val="3"/>
            <charset val="128"/>
          </rPr>
          <t>数字のみ入力</t>
        </r>
      </text>
    </comment>
    <comment ref="E32" authorId="0" shapeId="0" xr:uid="{00000000-0006-0000-0200-000007000000}">
      <text>
        <r>
          <rPr>
            <b/>
            <sz val="9"/>
            <color indexed="81"/>
            <rFont val="游ゴシック"/>
            <family val="3"/>
            <charset val="128"/>
          </rPr>
          <t>別紙　算出書を作成すると自動入力されます。</t>
        </r>
      </text>
    </comment>
    <comment ref="F38" authorId="0" shapeId="0" xr:uid="{00000000-0006-0000-0200-00000A000000}">
      <text>
        <r>
          <rPr>
            <b/>
            <sz val="9"/>
            <color indexed="81"/>
            <rFont val="游ゴシック"/>
            <family val="3"/>
            <charset val="128"/>
          </rPr>
          <t>数字のみ入力</t>
        </r>
      </text>
    </comment>
    <comment ref="G53" authorId="0" shapeId="0" xr:uid="{00000000-0006-0000-0200-00000B000000}">
      <text>
        <r>
          <rPr>
            <b/>
            <sz val="9"/>
            <color indexed="81"/>
            <rFont val="游ゴシック"/>
            <family val="3"/>
            <charset val="128"/>
          </rPr>
          <t>数字のみ入力</t>
        </r>
      </text>
    </comment>
    <comment ref="D67" authorId="0" shapeId="0" xr:uid="{00000000-0006-0000-0200-00000C000000}">
      <text>
        <r>
          <rPr>
            <b/>
            <sz val="9"/>
            <color indexed="81"/>
            <rFont val="游ゴシック"/>
            <family val="3"/>
            <charset val="128"/>
          </rPr>
          <t>新設等支援費用の補助上限額は300万円となります。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8" authorId="0" shapeId="0" xr:uid="{283FAE62-DC4D-4F56-95FE-48EF791B1291}">
      <text>
        <r>
          <rPr>
            <b/>
            <sz val="9"/>
            <color indexed="81"/>
            <rFont val="游ゴシック"/>
            <family val="3"/>
            <charset val="128"/>
          </rPr>
          <t>ホームヘルパー、生活支援員、介護職員　等</t>
        </r>
      </text>
    </comment>
    <comment ref="A10" authorId="0" shapeId="0" xr:uid="{D3F8A93B-BC96-471C-9D87-442CA89B3169}">
      <text>
        <r>
          <rPr>
            <b/>
            <sz val="9"/>
            <color indexed="81"/>
            <rFont val="游ゴシック"/>
            <family val="3"/>
            <charset val="128"/>
          </rPr>
          <t>雇用予定職員数が１０名より多い場合は適宜行挿入によって追加をお願いします。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8" authorId="0" shapeId="0" xr:uid="{00000000-0006-0000-0100-000001000000}">
      <text>
        <r>
          <rPr>
            <b/>
            <sz val="9"/>
            <color indexed="81"/>
            <rFont val="游ゴシック"/>
            <family val="3"/>
            <charset val="128"/>
          </rPr>
          <t>ホームヘルパー、生活支援員、介護職員　等</t>
        </r>
      </text>
    </comment>
    <comment ref="A10" authorId="0" shapeId="0" xr:uid="{00000000-0006-0000-0100-000003000000}">
      <text>
        <r>
          <rPr>
            <b/>
            <sz val="9"/>
            <color indexed="81"/>
            <rFont val="游ゴシック"/>
            <family val="3"/>
            <charset val="128"/>
          </rPr>
          <t>雇用予定職員数が１０名より多い場合は適宜行挿入によって追加をお願いします。</t>
        </r>
      </text>
    </comment>
  </commentList>
</comments>
</file>

<file path=xl/sharedStrings.xml><?xml version="1.0" encoding="utf-8"?>
<sst xmlns="http://schemas.openxmlformats.org/spreadsheetml/2006/main" count="161" uniqueCount="93">
  <si>
    <t>【様式２－１】</t>
    <rPh sb="1" eb="3">
      <t>ヨウシキ</t>
    </rPh>
    <phoneticPr fontId="1"/>
  </si>
  <si>
    <r>
      <t>令和６年度　在宅療養環境整備事業　「新設等支援費」に係る事業計画調書</t>
    </r>
    <r>
      <rPr>
        <sz val="14"/>
        <color rgb="FF000000"/>
        <rFont val="游ゴシック"/>
        <family val="3"/>
        <charset val="128"/>
      </rPr>
      <t>（記載例）</t>
    </r>
    <rPh sb="0" eb="2">
      <t>レイワ</t>
    </rPh>
    <rPh sb="3" eb="5">
      <t>ネンド</t>
    </rPh>
    <rPh sb="6" eb="8">
      <t>ザイタク</t>
    </rPh>
    <rPh sb="8" eb="10">
      <t>リョウヨウ</t>
    </rPh>
    <rPh sb="10" eb="12">
      <t>カンキョウ</t>
    </rPh>
    <rPh sb="12" eb="14">
      <t>セイビ</t>
    </rPh>
    <rPh sb="14" eb="16">
      <t>ジギョウ</t>
    </rPh>
    <rPh sb="18" eb="20">
      <t>シンセツ</t>
    </rPh>
    <rPh sb="20" eb="21">
      <t>ナド</t>
    </rPh>
    <rPh sb="21" eb="23">
      <t>シエン</t>
    </rPh>
    <rPh sb="23" eb="24">
      <t>ヒ</t>
    </rPh>
    <rPh sb="26" eb="27">
      <t>カカ</t>
    </rPh>
    <rPh sb="28" eb="30">
      <t>ジギョウ</t>
    </rPh>
    <rPh sb="30" eb="32">
      <t>ケイカク</t>
    </rPh>
    <rPh sb="32" eb="34">
      <t>チョウショ</t>
    </rPh>
    <rPh sb="35" eb="38">
      <t>キサイレイ</t>
    </rPh>
    <phoneticPr fontId="1"/>
  </si>
  <si>
    <t>申請日時点</t>
    <rPh sb="0" eb="2">
      <t>シンセイ</t>
    </rPh>
    <rPh sb="2" eb="3">
      <t>ビ</t>
    </rPh>
    <rPh sb="3" eb="5">
      <t>ジテン</t>
    </rPh>
    <phoneticPr fontId="1"/>
  </si>
  <si>
    <t>事業者名（法人名）</t>
    <rPh sb="0" eb="3">
      <t>ジギョウシャ</t>
    </rPh>
    <rPh sb="3" eb="4">
      <t>メイ</t>
    </rPh>
    <rPh sb="5" eb="7">
      <t>ホウジン</t>
    </rPh>
    <rPh sb="7" eb="8">
      <t>メイ</t>
    </rPh>
    <phoneticPr fontId="1"/>
  </si>
  <si>
    <t>株式会社○○○〇</t>
    <phoneticPr fontId="1"/>
  </si>
  <si>
    <t>事業所名（施設名）</t>
    <phoneticPr fontId="1"/>
  </si>
  <si>
    <t xml:space="preserve">訪問介護○○センター		</t>
    <phoneticPr fontId="1"/>
  </si>
  <si>
    <t>事業所所在地</t>
    <rPh sb="0" eb="3">
      <t>ジギョウショ</t>
    </rPh>
    <rPh sb="3" eb="6">
      <t>ショザイチ</t>
    </rPh>
    <phoneticPr fontId="1"/>
  </si>
  <si>
    <t>東京都○○区・・・</t>
    <rPh sb="0" eb="3">
      <t>トウキョウト</t>
    </rPh>
    <rPh sb="5" eb="6">
      <t>ク</t>
    </rPh>
    <phoneticPr fontId="1"/>
  </si>
  <si>
    <t>開設日</t>
    <rPh sb="0" eb="3">
      <t>カイセツビ</t>
    </rPh>
    <phoneticPr fontId="1"/>
  </si>
  <si>
    <t>１．利用予定者数</t>
    <rPh sb="2" eb="4">
      <t>リヨウ</t>
    </rPh>
    <rPh sb="4" eb="6">
      <t>ヨテイ</t>
    </rPh>
    <rPh sb="6" eb="7">
      <t>シャ</t>
    </rPh>
    <rPh sb="7" eb="8">
      <t>スウ</t>
    </rPh>
    <phoneticPr fontId="1"/>
  </si>
  <si>
    <t>総利用者数（人）
（予定数含む）</t>
    <rPh sb="0" eb="1">
      <t>ソウ</t>
    </rPh>
    <rPh sb="1" eb="3">
      <t>リヨウ</t>
    </rPh>
    <rPh sb="3" eb="4">
      <t>シャ</t>
    </rPh>
    <rPh sb="4" eb="5">
      <t>スウ</t>
    </rPh>
    <rPh sb="6" eb="7">
      <t>ニン</t>
    </rPh>
    <rPh sb="10" eb="12">
      <t>ヨテイ</t>
    </rPh>
    <rPh sb="12" eb="13">
      <t>スウ</t>
    </rPh>
    <rPh sb="13" eb="14">
      <t>フク</t>
    </rPh>
    <phoneticPr fontId="1"/>
  </si>
  <si>
    <r>
      <t xml:space="preserve">うち自動車事故による
重度後遺障害者数(人) </t>
    </r>
    <r>
      <rPr>
        <b/>
        <sz val="11"/>
        <color rgb="FF000000"/>
        <rFont val="游ゴシック"/>
        <family val="3"/>
        <charset val="128"/>
      </rPr>
      <t>※</t>
    </r>
    <rPh sb="2" eb="5">
      <t>ジドウシャ</t>
    </rPh>
    <rPh sb="5" eb="7">
      <t>ジコ</t>
    </rPh>
    <rPh sb="11" eb="13">
      <t>ジュウド</t>
    </rPh>
    <rPh sb="13" eb="15">
      <t>コウイ</t>
    </rPh>
    <rPh sb="15" eb="18">
      <t>ショウガイシャ</t>
    </rPh>
    <rPh sb="18" eb="19">
      <t>スウ</t>
    </rPh>
    <rPh sb="20" eb="21">
      <t>ニン</t>
    </rPh>
    <phoneticPr fontId="1"/>
  </si>
  <si>
    <t>自動車事故による重度
後遺障害者の利用者割合</t>
    <rPh sb="0" eb="3">
      <t>ジドウシャ</t>
    </rPh>
    <rPh sb="3" eb="5">
      <t>ジコ</t>
    </rPh>
    <rPh sb="8" eb="10">
      <t>ジュウド</t>
    </rPh>
    <rPh sb="11" eb="13">
      <t>コウイ</t>
    </rPh>
    <rPh sb="13" eb="16">
      <t>ショウガイシャ</t>
    </rPh>
    <rPh sb="17" eb="20">
      <t>リヨウシャ</t>
    </rPh>
    <rPh sb="20" eb="22">
      <t>ワリアイ</t>
    </rPh>
    <phoneticPr fontId="1"/>
  </si>
  <si>
    <t>補助率（％）</t>
    <rPh sb="0" eb="3">
      <t>ホジョリツ</t>
    </rPh>
    <phoneticPr fontId="1"/>
  </si>
  <si>
    <r>
      <rPr>
        <sz val="11"/>
        <color rgb="FF000000"/>
        <rFont val="游ゴシック"/>
        <family val="3"/>
        <charset val="128"/>
      </rPr>
      <t>※注）当該事業における重度後遺障害者とは、（独）自動車事故対策機構（NASVA)による</t>
    </r>
    <r>
      <rPr>
        <u/>
        <sz val="11"/>
        <color rgb="FF000000"/>
        <rFont val="游ゴシック"/>
        <family val="3"/>
        <charset val="128"/>
      </rPr>
      <t>介護料受給資格者及び自動車損害賠償保障法施行令別表第一第２級以上</t>
    </r>
    <r>
      <rPr>
        <sz val="11"/>
        <color rgb="FF000000"/>
        <rFont val="游ゴシック"/>
        <family val="3"/>
        <charset val="128"/>
      </rPr>
      <t>を指します。障害者手帳の等級とは異なりますのでご注意願います。</t>
    </r>
  </si>
  <si>
    <t>（自動車事故による）
重度後遺障害者</t>
  </si>
  <si>
    <t>事故年月日</t>
    <rPh sb="0" eb="2">
      <t>ジコ</t>
    </rPh>
    <rPh sb="2" eb="5">
      <t>ネンガッピ</t>
    </rPh>
    <phoneticPr fontId="1"/>
  </si>
  <si>
    <t>利用（契約締結）年月日（予定日）</t>
    <rPh sb="0" eb="2">
      <t>リヨウ</t>
    </rPh>
    <rPh sb="3" eb="5">
      <t>ケイヤク</t>
    </rPh>
    <rPh sb="5" eb="7">
      <t>テイケツ</t>
    </rPh>
    <rPh sb="8" eb="11">
      <t>ネンガッピ</t>
    </rPh>
    <rPh sb="12" eb="15">
      <t>ヨテイビ</t>
    </rPh>
    <phoneticPr fontId="1"/>
  </si>
  <si>
    <t>①</t>
  </si>
  <si>
    <t>昭和○年○月○日</t>
    <rPh sb="0" eb="2">
      <t>ショウワ</t>
    </rPh>
    <rPh sb="3" eb="4">
      <t>ネン</t>
    </rPh>
    <rPh sb="5" eb="6">
      <t>ガツ</t>
    </rPh>
    <rPh sb="7" eb="8">
      <t>ニチ</t>
    </rPh>
    <phoneticPr fontId="1"/>
  </si>
  <si>
    <t>昭和○年○月○日</t>
    <rPh sb="0" eb="2">
      <t>ショウワ</t>
    </rPh>
    <rPh sb="3" eb="4">
      <t>トシ</t>
    </rPh>
    <rPh sb="5" eb="6">
      <t>ツキ</t>
    </rPh>
    <rPh sb="7" eb="8">
      <t>ヒ</t>
    </rPh>
    <phoneticPr fontId="1"/>
  </si>
  <si>
    <t>②</t>
  </si>
  <si>
    <t>平成○年○月○日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</si>
  <si>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平成○年○月○日</t>
  </si>
  <si>
    <t>③</t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</si>
  <si>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</si>
  <si>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</si>
  <si>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</si>
  <si>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</si>
  <si>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</si>
  <si>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</si>
  <si>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</si>
  <si>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２．補助申請予定額</t>
    <rPh sb="2" eb="4">
      <t>ホジョ</t>
    </rPh>
    <rPh sb="4" eb="6">
      <t>シンセイ</t>
    </rPh>
    <rPh sb="6" eb="9">
      <t>ヨテイガク</t>
    </rPh>
    <phoneticPr fontId="1"/>
  </si>
  <si>
    <t>　①人材雇用費</t>
    <rPh sb="2" eb="7">
      <t>ジンザイコヨウヒ</t>
    </rPh>
    <phoneticPr fontId="1"/>
  </si>
  <si>
    <t>必要人員配置人数</t>
    <rPh sb="0" eb="2">
      <t>ヒツヨウ</t>
    </rPh>
    <rPh sb="2" eb="4">
      <t>ジンイン</t>
    </rPh>
    <rPh sb="4" eb="6">
      <t>ハイチ</t>
    </rPh>
    <rPh sb="6" eb="8">
      <t>ニンズウ</t>
    </rPh>
    <phoneticPr fontId="1"/>
  </si>
  <si>
    <t>常勤換算後の数</t>
    <rPh sb="0" eb="2">
      <t>ジョウキン</t>
    </rPh>
    <rPh sb="2" eb="4">
      <t>カンサン</t>
    </rPh>
    <rPh sb="4" eb="5">
      <t>ゴ</t>
    </rPh>
    <rPh sb="6" eb="7">
      <t>カズ</t>
    </rPh>
    <phoneticPr fontId="1"/>
  </si>
  <si>
    <t>必要見込額</t>
    <rPh sb="0" eb="2">
      <t>ヒツヨウ</t>
    </rPh>
    <rPh sb="2" eb="5">
      <t>ミコミガク</t>
    </rPh>
    <phoneticPr fontId="1"/>
  </si>
  <si>
    <t>補助申請予定額(①)</t>
    <rPh sb="0" eb="2">
      <t>ホジョ</t>
    </rPh>
    <rPh sb="2" eb="4">
      <t>シンセイ</t>
    </rPh>
    <rPh sb="4" eb="7">
      <t>ヨテイガク</t>
    </rPh>
    <phoneticPr fontId="1"/>
  </si>
  <si>
    <t>（注）１．必要見込み額は、別シートにある別紙算出書を作成の上、添付してください。</t>
    <rPh sb="1" eb="2">
      <t>チュウ</t>
    </rPh>
    <rPh sb="5" eb="7">
      <t>ヒツヨウ</t>
    </rPh>
    <rPh sb="13" eb="14">
      <t>ベツ</t>
    </rPh>
    <rPh sb="26" eb="28">
      <t>サクセイ</t>
    </rPh>
    <rPh sb="29" eb="30">
      <t>ウエ</t>
    </rPh>
    <phoneticPr fontId="1"/>
  </si>
  <si>
    <t>　②求人情報発信費</t>
    <rPh sb="2" eb="9">
      <t>キュウジンジョウホウハッシンヒ</t>
    </rPh>
    <phoneticPr fontId="1"/>
  </si>
  <si>
    <t>実施内容</t>
    <rPh sb="0" eb="2">
      <t>ジッシ</t>
    </rPh>
    <rPh sb="2" eb="4">
      <t>ナイヨウ</t>
    </rPh>
    <phoneticPr fontId="1"/>
  </si>
  <si>
    <t>開始予定日</t>
    <rPh sb="0" eb="2">
      <t>カイシ</t>
    </rPh>
    <rPh sb="2" eb="4">
      <t>ヨテイ</t>
    </rPh>
    <rPh sb="4" eb="5">
      <t>ビ</t>
    </rPh>
    <phoneticPr fontId="1"/>
  </si>
  <si>
    <t>終了予定日</t>
    <rPh sb="0" eb="2">
      <t>シュウリョウ</t>
    </rPh>
    <rPh sb="2" eb="4">
      <t>ヨテイ</t>
    </rPh>
    <rPh sb="4" eb="5">
      <t>ビ</t>
    </rPh>
    <phoneticPr fontId="3"/>
  </si>
  <si>
    <t>契約予定価格（税抜き：円）</t>
    <rPh sb="0" eb="2">
      <t>ケイヤク</t>
    </rPh>
    <rPh sb="2" eb="4">
      <t>ヨテイ</t>
    </rPh>
    <rPh sb="4" eb="6">
      <t>カカク</t>
    </rPh>
    <rPh sb="7" eb="9">
      <t>ゼイヌ</t>
    </rPh>
    <rPh sb="11" eb="12">
      <t>エン</t>
    </rPh>
    <phoneticPr fontId="1"/>
  </si>
  <si>
    <t>補助申請予定額(③)</t>
    <rPh sb="0" eb="2">
      <t>ホジョ</t>
    </rPh>
    <rPh sb="2" eb="4">
      <t>シンセイ</t>
    </rPh>
    <rPh sb="4" eb="7">
      <t>ヨテイガク</t>
    </rPh>
    <phoneticPr fontId="1"/>
  </si>
  <si>
    <t>大手就職情報サイト○○○掲載</t>
    <rPh sb="0" eb="2">
      <t>オオテ</t>
    </rPh>
    <rPh sb="2" eb="4">
      <t>シュウショク</t>
    </rPh>
    <rPh sb="4" eb="6">
      <t>ジョウホウ</t>
    </rPh>
    <rPh sb="12" eb="14">
      <t>ケイサイ</t>
    </rPh>
    <phoneticPr fontId="1"/>
  </si>
  <si>
    <t>令和６年○月予定</t>
    <rPh sb="0" eb="2">
      <t>レイワ</t>
    </rPh>
    <rPh sb="3" eb="4">
      <t>ネン</t>
    </rPh>
    <rPh sb="5" eb="6">
      <t>ツキ</t>
    </rPh>
    <rPh sb="6" eb="8">
      <t>ヨテイ</t>
    </rPh>
    <phoneticPr fontId="1"/>
  </si>
  <si>
    <t>パンフレットの作成</t>
    <rPh sb="7" eb="9">
      <t>サクセイ</t>
    </rPh>
    <phoneticPr fontId="1"/>
  </si>
  <si>
    <t>合　計</t>
    <rPh sb="0" eb="1">
      <t>ア</t>
    </rPh>
    <rPh sb="2" eb="3">
      <t>ケイ</t>
    </rPh>
    <phoneticPr fontId="1"/>
  </si>
  <si>
    <t>（注）１．補助対象期間内に実施する必要があります。</t>
    <rPh sb="1" eb="2">
      <t>チュウ</t>
    </rPh>
    <rPh sb="5" eb="7">
      <t>ホジョ</t>
    </rPh>
    <rPh sb="7" eb="9">
      <t>タイショウ</t>
    </rPh>
    <rPh sb="9" eb="12">
      <t>キカンナイ</t>
    </rPh>
    <rPh sb="13" eb="15">
      <t>ジッシ</t>
    </rPh>
    <rPh sb="17" eb="19">
      <t>ヒツヨウ</t>
    </rPh>
    <phoneticPr fontId="1"/>
  </si>
  <si>
    <t>　③研修等経費</t>
    <rPh sb="2" eb="5">
      <t>ケンシュウトウ</t>
    </rPh>
    <rPh sb="5" eb="7">
      <t>ケイヒ</t>
    </rPh>
    <phoneticPr fontId="1"/>
  </si>
  <si>
    <t>研修項目</t>
    <rPh sb="0" eb="2">
      <t>ケンシュウ</t>
    </rPh>
    <rPh sb="2" eb="4">
      <t>コウモク</t>
    </rPh>
    <phoneticPr fontId="1"/>
  </si>
  <si>
    <t>受講人数</t>
    <rPh sb="0" eb="2">
      <t>ジュコウ</t>
    </rPh>
    <rPh sb="2" eb="4">
      <t>ニンズウ</t>
    </rPh>
    <phoneticPr fontId="1"/>
  </si>
  <si>
    <t>受講開始予定日</t>
    <rPh sb="0" eb="2">
      <t>ジュコウ</t>
    </rPh>
    <rPh sb="2" eb="4">
      <t>カイシ</t>
    </rPh>
    <rPh sb="4" eb="6">
      <t>ヨテイ</t>
    </rPh>
    <rPh sb="6" eb="7">
      <t>ビ</t>
    </rPh>
    <phoneticPr fontId="1"/>
  </si>
  <si>
    <t>受講終了予定日</t>
    <rPh sb="0" eb="2">
      <t>ジュコウ</t>
    </rPh>
    <rPh sb="2" eb="4">
      <t>シュウリョウ</t>
    </rPh>
    <rPh sb="4" eb="6">
      <t>ヨテイ</t>
    </rPh>
    <rPh sb="6" eb="7">
      <t>ビ</t>
    </rPh>
    <phoneticPr fontId="3"/>
  </si>
  <si>
    <t>必要見込額（円）</t>
    <rPh sb="0" eb="2">
      <t>ヒツヨウ</t>
    </rPh>
    <rPh sb="2" eb="5">
      <t>ミコミガク</t>
    </rPh>
    <rPh sb="6" eb="7">
      <t>エン</t>
    </rPh>
    <phoneticPr fontId="1"/>
  </si>
  <si>
    <t>補助申請予定額(④)</t>
    <rPh sb="0" eb="2">
      <t>ホジョ</t>
    </rPh>
    <rPh sb="2" eb="4">
      <t>シンセイ</t>
    </rPh>
    <rPh sb="4" eb="7">
      <t>ヨテイガク</t>
    </rPh>
    <phoneticPr fontId="1"/>
  </si>
  <si>
    <t>喀痰吸引等研修</t>
    <rPh sb="0" eb="2">
      <t>カクタン</t>
    </rPh>
    <rPh sb="2" eb="4">
      <t>キュウイン</t>
    </rPh>
    <rPh sb="4" eb="5">
      <t>トウ</t>
    </rPh>
    <rPh sb="5" eb="7">
      <t>ケンシュウ</t>
    </rPh>
    <phoneticPr fontId="1"/>
  </si>
  <si>
    <t>○名</t>
    <rPh sb="1" eb="2">
      <t>メイ</t>
    </rPh>
    <phoneticPr fontId="1"/>
  </si>
  <si>
    <t>令和６年○月予定</t>
    <rPh sb="0" eb="2">
      <t>レイワ</t>
    </rPh>
    <rPh sb="3" eb="4">
      <t>トシ</t>
    </rPh>
    <rPh sb="5" eb="6">
      <t>ガツ</t>
    </rPh>
    <rPh sb="6" eb="8">
      <t>ヨテイ</t>
    </rPh>
    <phoneticPr fontId="1"/>
  </si>
  <si>
    <t>３．補助金申請予定額</t>
    <rPh sb="2" eb="4">
      <t>ホジョ</t>
    </rPh>
    <rPh sb="4" eb="5">
      <t>キン</t>
    </rPh>
    <rPh sb="5" eb="7">
      <t>シンセイ</t>
    </rPh>
    <rPh sb="7" eb="10">
      <t>ヨテイガク</t>
    </rPh>
    <phoneticPr fontId="1"/>
  </si>
  <si>
    <t>補助申請予定額（①＋②＋③）</t>
    <rPh sb="0" eb="2">
      <t>ホジョ</t>
    </rPh>
    <rPh sb="2" eb="4">
      <t>シンセイ</t>
    </rPh>
    <rPh sb="4" eb="6">
      <t>ヨテイ</t>
    </rPh>
    <rPh sb="6" eb="7">
      <t>ガク</t>
    </rPh>
    <phoneticPr fontId="1"/>
  </si>
  <si>
    <t>（注）</t>
    <phoneticPr fontId="1"/>
  </si>
  <si>
    <r>
      <rPr>
        <sz val="10"/>
        <color rgb="FF000000"/>
        <rFont val="游ゴシック"/>
        <family val="3"/>
        <charset val="128"/>
      </rPr>
      <t>１．記入欄が不足する場合は、適宜追加してください。
２．金額はすべて</t>
    </r>
    <r>
      <rPr>
        <b/>
        <sz val="10"/>
        <color rgb="FF000000"/>
        <rFont val="游ゴシック"/>
        <family val="3"/>
        <charset val="128"/>
      </rPr>
      <t>税抜き</t>
    </r>
    <r>
      <rPr>
        <sz val="10"/>
        <color rgb="FF000000"/>
        <rFont val="游ゴシック"/>
        <family val="3"/>
        <charset val="128"/>
      </rPr>
      <t>でご入力ください。（税込みでの申請を希望する場合は事務局にご相談ください。）
３．予定日等は、令和６年４月１日から翌年３月３１日までとします。
４．各経費の算出根拠となる書類を添付してください。
５．必要に応じ、記載内容を証明する書類を添付してください。
６．費用については、障害福祉サービス等報酬と明確に区分してください。</t>
    </r>
  </si>
  <si>
    <t>　　　　</t>
  </si>
  <si>
    <t>令和６年度　在宅療養環境整備事業　「新設等支援費」に係る事業計画調書</t>
    <rPh sb="0" eb="2">
      <t>レイワ</t>
    </rPh>
    <rPh sb="3" eb="5">
      <t>ネンド</t>
    </rPh>
    <rPh sb="6" eb="8">
      <t>ザイタク</t>
    </rPh>
    <rPh sb="8" eb="10">
      <t>リョウヨウ</t>
    </rPh>
    <rPh sb="10" eb="12">
      <t>カンキョウ</t>
    </rPh>
    <rPh sb="12" eb="14">
      <t>セイビ</t>
    </rPh>
    <rPh sb="14" eb="16">
      <t>ジギョウ</t>
    </rPh>
    <rPh sb="18" eb="20">
      <t>シンセツ</t>
    </rPh>
    <rPh sb="20" eb="21">
      <t>ナド</t>
    </rPh>
    <rPh sb="21" eb="23">
      <t>シエン</t>
    </rPh>
    <rPh sb="23" eb="24">
      <t>ヒ</t>
    </rPh>
    <rPh sb="26" eb="27">
      <t>カカ</t>
    </rPh>
    <rPh sb="28" eb="30">
      <t>ジギョウ</t>
    </rPh>
    <rPh sb="30" eb="32">
      <t>ケイカク</t>
    </rPh>
    <rPh sb="32" eb="34">
      <t>チョウショ</t>
    </rPh>
    <phoneticPr fontId="1"/>
  </si>
  <si>
    <t>事業者名（法人名）</t>
    <rPh sb="0" eb="3">
      <t>ジギョウシャ</t>
    </rPh>
    <rPh sb="3" eb="4">
      <t>メイ</t>
    </rPh>
    <rPh sb="5" eb="8">
      <t>ホウジンメイ</t>
    </rPh>
    <phoneticPr fontId="1"/>
  </si>
  <si>
    <t>事業所名（施設名）</t>
    <rPh sb="0" eb="3">
      <t>ジギョウショ</t>
    </rPh>
    <rPh sb="3" eb="4">
      <t>メイ</t>
    </rPh>
    <rPh sb="5" eb="8">
      <t>シセツメイ</t>
    </rPh>
    <phoneticPr fontId="1"/>
  </si>
  <si>
    <t>（自動車事故による）
重度後遺障害者</t>
    <rPh sb="1" eb="4">
      <t>ジドウシャ</t>
    </rPh>
    <rPh sb="4" eb="6">
      <t>ジコ</t>
    </rPh>
    <rPh sb="11" eb="13">
      <t>ジュウド</t>
    </rPh>
    <rPh sb="13" eb="15">
      <t>コウイ</t>
    </rPh>
    <rPh sb="15" eb="18">
      <t>ショウガイシャ</t>
    </rPh>
    <phoneticPr fontId="1"/>
  </si>
  <si>
    <t>必要見込額（税抜き：円）</t>
    <rPh sb="0" eb="2">
      <t>ヒツヨウ</t>
    </rPh>
    <rPh sb="2" eb="5">
      <t>ミコミガク</t>
    </rPh>
    <rPh sb="6" eb="8">
      <t>ゼイヌ</t>
    </rPh>
    <rPh sb="10" eb="11">
      <t>エン</t>
    </rPh>
    <phoneticPr fontId="1"/>
  </si>
  <si>
    <t>（注）</t>
    <phoneticPr fontId="3"/>
  </si>
  <si>
    <t>別紙：算出書</t>
    <rPh sb="0" eb="2">
      <t>ベッシ</t>
    </rPh>
    <rPh sb="3" eb="5">
      <t>サンシュツ</t>
    </rPh>
    <rPh sb="5" eb="6">
      <t>ショ</t>
    </rPh>
    <phoneticPr fontId="3"/>
  </si>
  <si>
    <t>開設日</t>
    <rPh sb="0" eb="2">
      <t>カイセツ</t>
    </rPh>
    <rPh sb="2" eb="3">
      <t>ヒ</t>
    </rPh>
    <phoneticPr fontId="3"/>
  </si>
  <si>
    <t>①人材雇用費</t>
    <rPh sb="1" eb="3">
      <t>ジンザイ</t>
    </rPh>
    <rPh sb="3" eb="5">
      <t>コヨウ</t>
    </rPh>
    <rPh sb="5" eb="6">
      <t>ヒ</t>
    </rPh>
    <phoneticPr fontId="4"/>
  </si>
  <si>
    <t>人数</t>
    <rPh sb="0" eb="2">
      <t>ニンズウ</t>
    </rPh>
    <phoneticPr fontId="4"/>
  </si>
  <si>
    <t>職員の職種</t>
    <rPh sb="0" eb="2">
      <t>ショクイン</t>
    </rPh>
    <rPh sb="3" eb="5">
      <t>ショクシュ</t>
    </rPh>
    <phoneticPr fontId="4"/>
  </si>
  <si>
    <t>雇用形態</t>
    <rPh sb="0" eb="2">
      <t>コヨウ</t>
    </rPh>
    <rPh sb="2" eb="4">
      <t>ケイタイ</t>
    </rPh>
    <phoneticPr fontId="4"/>
  </si>
  <si>
    <t>雇用開始年月</t>
    <rPh sb="0" eb="2">
      <t>コヨウ</t>
    </rPh>
    <rPh sb="2" eb="4">
      <t>カイシ</t>
    </rPh>
    <rPh sb="4" eb="6">
      <t>ネンゲツ</t>
    </rPh>
    <phoneticPr fontId="4"/>
  </si>
  <si>
    <t>給与金額（給与支払予定額）</t>
    <rPh sb="0" eb="4">
      <t>キュウヨキンガク</t>
    </rPh>
    <rPh sb="5" eb="12">
      <t>キュウヨシハライヨテイガク</t>
    </rPh>
    <phoneticPr fontId="3"/>
  </si>
  <si>
    <t>補助対象月数</t>
    <rPh sb="0" eb="2">
      <t>ホジョ</t>
    </rPh>
    <rPh sb="2" eb="4">
      <t>タイショウ</t>
    </rPh>
    <rPh sb="4" eb="6">
      <t>ツキスウ</t>
    </rPh>
    <phoneticPr fontId="4"/>
  </si>
  <si>
    <t>補助金対象経費</t>
    <rPh sb="0" eb="3">
      <t>ホジョキン</t>
    </rPh>
    <rPh sb="3" eb="5">
      <t>タイショウ</t>
    </rPh>
    <rPh sb="5" eb="7">
      <t>ケイヒ</t>
    </rPh>
    <phoneticPr fontId="4"/>
  </si>
  <si>
    <t>A</t>
    <phoneticPr fontId="3"/>
  </si>
  <si>
    <t>正社員</t>
    <rPh sb="0" eb="3">
      <t>セイシャイン</t>
    </rPh>
    <phoneticPr fontId="4"/>
  </si>
  <si>
    <t>B</t>
  </si>
  <si>
    <t>パート</t>
  </si>
  <si>
    <t>C</t>
  </si>
  <si>
    <t>アルバイト</t>
    <phoneticPr fontId="3"/>
  </si>
  <si>
    <t>D</t>
    <phoneticPr fontId="4"/>
  </si>
  <si>
    <t>E</t>
    <phoneticPr fontId="4"/>
  </si>
  <si>
    <t>パート</t>
    <phoneticPr fontId="4"/>
  </si>
  <si>
    <t>合計</t>
    <rPh sb="0" eb="2">
      <t>ゴウケイ</t>
    </rPh>
    <phoneticPr fontId="3"/>
  </si>
  <si>
    <t>人数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</si>
</sst>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&quot;円&quot;"/>
    <numFmt numFmtId="177" formatCode="[$-411]ggge&quot;年&quot;m&quot;月&quot;"/>
    <numFmt numFmtId="178" formatCode="[$-411]ggge&quot;年&quot;m&quot;月&quot;d&quot;日&quot;;@"/>
    <numFmt numFmtId="179" formatCode="[$-800411]ggge&quot;年&quot;m&quot;月&quot;d&quot;日&quot;;@"/>
  </numFmts>
  <fonts count="23">
    <font>
      <sz val="11"/>
      <color theme="1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</font>
    <font>
      <sz val="6"/>
      <name val="ＭＳ Ｐゴシック"/>
      <family val="3"/>
      <charset val="128"/>
    </font>
    <font>
      <sz val="6"/>
      <name val="游ゴシック"/>
      <family val="3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9"/>
      <color indexed="81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rgb="FF000000"/>
      <name val="游ゴシック"/>
      <family val="3"/>
      <charset val="128"/>
    </font>
    <font>
      <b/>
      <sz val="11"/>
      <color rgb="FF00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b/>
      <sz val="14"/>
      <color rgb="FF000000"/>
      <name val="游ゴシック"/>
      <family val="3"/>
      <charset val="128"/>
    </font>
    <font>
      <b/>
      <sz val="12"/>
      <color rgb="FF000000"/>
      <name val="游ゴシック"/>
      <family val="3"/>
      <charset val="128"/>
    </font>
    <font>
      <sz val="9"/>
      <color rgb="FF000000"/>
      <name val="游ゴシック"/>
      <family val="3"/>
      <charset val="128"/>
    </font>
    <font>
      <sz val="8.5"/>
      <color rgb="FF000000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u/>
      <sz val="11"/>
      <color rgb="FF000000"/>
      <name val="游ゴシック"/>
      <family val="3"/>
      <charset val="128"/>
    </font>
    <font>
      <b/>
      <sz val="10"/>
      <color rgb="FF00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7" fontId="5" fillId="0" borderId="0" xfId="0" applyNumberFormat="1" applyFont="1">
      <alignment vertical="center"/>
    </xf>
    <xf numFmtId="0" fontId="5" fillId="0" borderId="0" xfId="0" applyFont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13" fillId="3" borderId="0" xfId="0" applyFont="1" applyFill="1">
      <alignment vertical="center"/>
    </xf>
    <xf numFmtId="0" fontId="16" fillId="3" borderId="0" xfId="0" applyFont="1" applyFill="1" applyAlignment="1">
      <alignment horizontal="center" vertical="center"/>
    </xf>
    <xf numFmtId="0" fontId="17" fillId="3" borderId="0" xfId="0" applyFont="1" applyFill="1">
      <alignment vertical="center"/>
    </xf>
    <xf numFmtId="0" fontId="17" fillId="3" borderId="0" xfId="0" applyFont="1" applyFill="1" applyAlignment="1">
      <alignment horizontal="left" vertical="center"/>
    </xf>
    <xf numFmtId="0" fontId="18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9" fontId="15" fillId="2" borderId="1" xfId="0" applyNumberFormat="1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left" vertical="center" wrapText="1"/>
    </xf>
    <xf numFmtId="0" fontId="18" fillId="3" borderId="0" xfId="0" applyFont="1" applyFill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right" vertical="center" wrapText="1"/>
    </xf>
    <xf numFmtId="0" fontId="14" fillId="3" borderId="11" xfId="0" applyFont="1" applyFill="1" applyBorder="1" applyAlignment="1">
      <alignment horizontal="right" vertical="center" wrapText="1"/>
    </xf>
    <xf numFmtId="0" fontId="14" fillId="3" borderId="6" xfId="0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/>
    </xf>
    <xf numFmtId="176" fontId="13" fillId="2" borderId="1" xfId="1" applyNumberFormat="1" applyFont="1" applyFill="1" applyBorder="1" applyAlignment="1">
      <alignment horizontal="right" vertical="center"/>
    </xf>
    <xf numFmtId="0" fontId="13" fillId="2" borderId="2" xfId="0" applyFont="1" applyFill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center" vertical="center" wrapText="1" shrinkToFit="1"/>
    </xf>
    <xf numFmtId="176" fontId="13" fillId="3" borderId="1" xfId="0" applyNumberFormat="1" applyFont="1" applyFill="1" applyBorder="1" applyAlignment="1">
      <alignment horizontal="right" vertical="center" shrinkToFit="1"/>
    </xf>
    <xf numFmtId="176" fontId="13" fillId="2" borderId="1" xfId="0" applyNumberFormat="1" applyFont="1" applyFill="1" applyBorder="1" applyAlignment="1">
      <alignment horizontal="right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4" borderId="2" xfId="0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horizontal="right" vertical="center" shrinkToFit="1"/>
    </xf>
    <xf numFmtId="0" fontId="14" fillId="4" borderId="2" xfId="0" applyFont="1" applyFill="1" applyBorder="1" applyAlignment="1" applyProtection="1">
      <alignment horizontal="center" vertical="center" wrapText="1" shrinkToFit="1"/>
      <protection locked="0"/>
    </xf>
    <xf numFmtId="0" fontId="13" fillId="4" borderId="2" xfId="0" applyFont="1" applyFill="1" applyBorder="1" applyAlignment="1" applyProtection="1">
      <alignment horizontal="center" vertical="center" shrinkToFit="1"/>
      <protection locked="0"/>
    </xf>
    <xf numFmtId="176" fontId="13" fillId="4" borderId="1" xfId="0" applyNumberFormat="1" applyFont="1" applyFill="1" applyBorder="1" applyAlignment="1" applyProtection="1">
      <alignment horizontal="right" vertical="center" shrinkToFit="1"/>
      <protection locked="0"/>
    </xf>
    <xf numFmtId="176" fontId="13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9" xfId="0" applyFont="1" applyFill="1" applyBorder="1" applyAlignment="1">
      <alignment horizontal="center" vertical="center"/>
    </xf>
    <xf numFmtId="176" fontId="13" fillId="2" borderId="8" xfId="0" applyNumberFormat="1" applyFont="1" applyFill="1" applyBorder="1">
      <alignment vertical="center"/>
    </xf>
    <xf numFmtId="176" fontId="13" fillId="2" borderId="1" xfId="0" applyNumberFormat="1" applyFont="1" applyFill="1" applyBorder="1">
      <alignment vertical="center"/>
    </xf>
    <xf numFmtId="176" fontId="13" fillId="4" borderId="2" xfId="0" applyNumberFormat="1" applyFont="1" applyFill="1" applyBorder="1" applyAlignment="1">
      <alignment vertical="center" shrinkToFit="1"/>
    </xf>
    <xf numFmtId="0" fontId="13" fillId="4" borderId="1" xfId="0" applyFont="1" applyFill="1" applyBorder="1" applyAlignment="1" applyProtection="1">
      <alignment horizontal="center" vertical="center" shrinkToFit="1"/>
      <protection locked="0"/>
    </xf>
    <xf numFmtId="176" fontId="13" fillId="4" borderId="2" xfId="0" applyNumberFormat="1" applyFont="1" applyFill="1" applyBorder="1" applyAlignment="1" applyProtection="1">
      <alignment vertical="center" shrinkToFit="1"/>
      <protection locked="0"/>
    </xf>
    <xf numFmtId="0" fontId="12" fillId="3" borderId="1" xfId="0" applyFont="1" applyFill="1" applyBorder="1" applyAlignment="1">
      <alignment horizontal="center" vertical="center"/>
    </xf>
    <xf numFmtId="0" fontId="13" fillId="3" borderId="9" xfId="0" applyFont="1" applyFill="1" applyBorder="1">
      <alignment vertical="center"/>
    </xf>
    <xf numFmtId="0" fontId="18" fillId="3" borderId="2" xfId="0" applyFont="1" applyFill="1" applyBorder="1">
      <alignment vertical="center"/>
    </xf>
    <xf numFmtId="0" fontId="14" fillId="3" borderId="0" xfId="0" applyFont="1" applyFill="1" applyAlignment="1">
      <alignment horizontal="right" vertical="top"/>
    </xf>
    <xf numFmtId="0" fontId="18" fillId="3" borderId="0" xfId="0" applyFont="1" applyFill="1">
      <alignment vertical="center"/>
    </xf>
    <xf numFmtId="0" fontId="13" fillId="3" borderId="0" xfId="0" applyFont="1" applyFill="1" applyAlignment="1">
      <alignment vertical="top"/>
    </xf>
    <xf numFmtId="0" fontId="15" fillId="0" borderId="1" xfId="0" applyFont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>
      <alignment horizontal="right" vertical="center" wrapText="1"/>
    </xf>
    <xf numFmtId="0" fontId="13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 wrapText="1" shrinkToFit="1"/>
      <protection locked="0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right" vertical="center" shrinkToFit="1"/>
      <protection locked="0"/>
    </xf>
    <xf numFmtId="0" fontId="20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176" fontId="13" fillId="0" borderId="2" xfId="0" applyNumberFormat="1" applyFont="1" applyBorder="1" applyAlignment="1" applyProtection="1">
      <alignment vertical="center" shrinkToFit="1"/>
      <protection locked="0"/>
    </xf>
    <xf numFmtId="0" fontId="5" fillId="0" borderId="39" xfId="0" applyFont="1" applyBorder="1">
      <alignment vertical="center"/>
    </xf>
    <xf numFmtId="179" fontId="13" fillId="0" borderId="2" xfId="0" applyNumberFormat="1" applyFont="1" applyBorder="1" applyAlignment="1" applyProtection="1">
      <alignment horizontal="center" vertical="center" shrinkToFit="1"/>
      <protection locked="0"/>
    </xf>
    <xf numFmtId="179" fontId="13" fillId="0" borderId="1" xfId="0" applyNumberFormat="1" applyFont="1" applyBorder="1" applyAlignment="1" applyProtection="1">
      <alignment horizontal="center" vertical="center" shrinkToFit="1"/>
      <protection locked="0"/>
    </xf>
    <xf numFmtId="179" fontId="13" fillId="0" borderId="40" xfId="0" applyNumberFormat="1" applyFont="1" applyBorder="1" applyAlignment="1" applyProtection="1">
      <alignment horizontal="center" vertical="center" shrinkToFit="1"/>
      <protection locked="0"/>
    </xf>
    <xf numFmtId="179" fontId="13" fillId="0" borderId="7" xfId="0" applyNumberFormat="1" applyFont="1" applyBorder="1" applyAlignment="1" applyProtection="1">
      <alignment horizontal="center" vertical="center" shrinkToFit="1"/>
      <protection locked="0"/>
    </xf>
    <xf numFmtId="179" fontId="13" fillId="0" borderId="6" xfId="0" applyNumberFormat="1" applyFont="1" applyBorder="1" applyAlignment="1" applyProtection="1">
      <alignment horizontal="center" vertical="center" shrinkToFit="1"/>
      <protection locked="0"/>
    </xf>
    <xf numFmtId="176" fontId="13" fillId="0" borderId="13" xfId="0" applyNumberFormat="1" applyFont="1" applyBorder="1" applyAlignment="1" applyProtection="1">
      <alignment vertical="center" shrinkToFit="1"/>
      <protection locked="0"/>
    </xf>
    <xf numFmtId="179" fontId="13" fillId="0" borderId="41" xfId="0" applyNumberFormat="1" applyFont="1" applyBorder="1" applyAlignment="1" applyProtection="1">
      <alignment horizontal="center" vertical="center" shrinkToFit="1"/>
      <protection locked="0"/>
    </xf>
    <xf numFmtId="176" fontId="13" fillId="0" borderId="2" xfId="0" applyNumberFormat="1" applyFont="1" applyBorder="1" applyAlignment="1" applyProtection="1">
      <alignment horizontal="right" vertical="center" shrinkToFit="1"/>
      <protection locked="0"/>
    </xf>
    <xf numFmtId="176" fontId="13" fillId="0" borderId="1" xfId="0" applyNumberFormat="1" applyFont="1" applyBorder="1" applyAlignment="1" applyProtection="1">
      <alignment vertical="center" shrinkToFit="1"/>
      <protection locked="0"/>
    </xf>
    <xf numFmtId="176" fontId="13" fillId="0" borderId="8" xfId="0" applyNumberFormat="1" applyFont="1" applyBorder="1" applyAlignment="1" applyProtection="1">
      <alignment vertical="center" shrinkToFit="1"/>
      <protection locked="0"/>
    </xf>
    <xf numFmtId="58" fontId="14" fillId="4" borderId="7" xfId="0" applyNumberFormat="1" applyFont="1" applyFill="1" applyBorder="1" applyAlignment="1" applyProtection="1">
      <alignment horizontal="center" vertical="center"/>
      <protection locked="0"/>
    </xf>
    <xf numFmtId="0" fontId="14" fillId="4" borderId="8" xfId="0" applyFont="1" applyFill="1" applyBorder="1" applyAlignment="1" applyProtection="1">
      <alignment horizontal="center" vertical="center"/>
      <protection locked="0"/>
    </xf>
    <xf numFmtId="58" fontId="14" fillId="4" borderId="10" xfId="0" applyNumberFormat="1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Alignment="1">
      <alignment horizontal="left" vertical="center"/>
    </xf>
    <xf numFmtId="0" fontId="14" fillId="3" borderId="3" xfId="0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left" vertical="top"/>
    </xf>
    <xf numFmtId="0" fontId="14" fillId="3" borderId="0" xfId="0" applyFont="1" applyFill="1" applyAlignment="1">
      <alignment horizontal="left" vertical="top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 vertical="top" wrapText="1"/>
    </xf>
    <xf numFmtId="0" fontId="12" fillId="3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58" fontId="14" fillId="3" borderId="7" xfId="0" applyNumberFormat="1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58" fontId="14" fillId="3" borderId="7" xfId="0" applyNumberFormat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right" vertical="center"/>
    </xf>
    <xf numFmtId="0" fontId="13" fillId="3" borderId="4" xfId="0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left" vertical="center" shrinkToFit="1"/>
    </xf>
    <xf numFmtId="0" fontId="15" fillId="3" borderId="1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17" fillId="3" borderId="7" xfId="0" applyFont="1" applyFill="1" applyBorder="1" applyAlignment="1">
      <alignment horizontal="center" vertical="center" shrinkToFit="1"/>
    </xf>
    <xf numFmtId="0" fontId="17" fillId="3" borderId="10" xfId="0" applyFont="1" applyFill="1" applyBorder="1" applyAlignment="1">
      <alignment horizontal="center" vertical="center" shrinkToFit="1"/>
    </xf>
    <xf numFmtId="0" fontId="17" fillId="3" borderId="8" xfId="0" applyFont="1" applyFill="1" applyBorder="1" applyAlignment="1">
      <alignment horizontal="center" vertical="center" shrinkToFit="1"/>
    </xf>
    <xf numFmtId="0" fontId="15" fillId="3" borderId="7" xfId="0" applyFont="1" applyFill="1" applyBorder="1" applyAlignment="1">
      <alignment horizontal="left" vertical="center" shrinkToFit="1"/>
    </xf>
    <xf numFmtId="0" fontId="15" fillId="3" borderId="10" xfId="0" applyFont="1" applyFill="1" applyBorder="1" applyAlignment="1">
      <alignment horizontal="left" vertical="center" shrinkToFit="1"/>
    </xf>
    <xf numFmtId="0" fontId="15" fillId="3" borderId="8" xfId="0" applyFont="1" applyFill="1" applyBorder="1" applyAlignment="1">
      <alignment horizontal="left" vertical="center" shrinkToFit="1"/>
    </xf>
    <xf numFmtId="178" fontId="15" fillId="3" borderId="7" xfId="0" applyNumberFormat="1" applyFont="1" applyFill="1" applyBorder="1" applyAlignment="1">
      <alignment horizontal="left" vertical="center"/>
    </xf>
    <xf numFmtId="178" fontId="15" fillId="3" borderId="10" xfId="0" applyNumberFormat="1" applyFont="1" applyFill="1" applyBorder="1" applyAlignment="1">
      <alignment horizontal="left" vertical="center"/>
    </xf>
    <xf numFmtId="178" fontId="15" fillId="3" borderId="8" xfId="0" applyNumberFormat="1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 wrapText="1" shrinkToFit="1"/>
    </xf>
    <xf numFmtId="0" fontId="13" fillId="3" borderId="2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top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78" fontId="8" fillId="0" borderId="1" xfId="0" applyNumberFormat="1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7" fontId="5" fillId="0" borderId="27" xfId="0" applyNumberFormat="1" applyFont="1" applyBorder="1" applyAlignment="1">
      <alignment horizontal="center" vertical="center" shrinkToFit="1"/>
    </xf>
    <xf numFmtId="177" fontId="5" fillId="0" borderId="28" xfId="0" applyNumberFormat="1" applyFont="1" applyBorder="1" applyAlignment="1">
      <alignment horizontal="center" vertical="center" shrinkToFit="1"/>
    </xf>
    <xf numFmtId="177" fontId="5" fillId="0" borderId="26" xfId="0" applyNumberFormat="1" applyFont="1" applyBorder="1" applyAlignment="1">
      <alignment horizontal="center" vertical="center" shrinkToFit="1"/>
    </xf>
    <xf numFmtId="177" fontId="5" fillId="0" borderId="14" xfId="0" applyNumberFormat="1" applyFont="1" applyBorder="1" applyAlignment="1">
      <alignment horizontal="center" vertical="center" shrinkToFit="1"/>
    </xf>
    <xf numFmtId="177" fontId="5" fillId="0" borderId="4" xfId="0" applyNumberFormat="1" applyFont="1" applyBorder="1" applyAlignment="1">
      <alignment horizontal="center" vertical="center" shrinkToFit="1"/>
    </xf>
    <xf numFmtId="177" fontId="5" fillId="0" borderId="15" xfId="0" applyNumberFormat="1" applyFont="1" applyBorder="1" applyAlignment="1">
      <alignment horizontal="center" vertical="center" shrinkToFit="1"/>
    </xf>
    <xf numFmtId="177" fontId="5" fillId="0" borderId="29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177" fontId="7" fillId="0" borderId="7" xfId="0" applyNumberFormat="1" applyFont="1" applyBorder="1" applyAlignment="1" applyProtection="1">
      <alignment horizontal="center" vertical="center" shrinkToFit="1"/>
      <protection locked="0"/>
    </xf>
    <xf numFmtId="177" fontId="7" fillId="0" borderId="10" xfId="0" applyNumberFormat="1" applyFont="1" applyBorder="1" applyAlignment="1" applyProtection="1">
      <alignment horizontal="center" vertical="center" shrinkToFit="1"/>
      <protection locked="0"/>
    </xf>
    <xf numFmtId="177" fontId="7" fillId="0" borderId="8" xfId="0" applyNumberFormat="1" applyFont="1" applyBorder="1" applyAlignment="1" applyProtection="1">
      <alignment horizontal="center" vertical="center" shrinkToFit="1"/>
      <protection locked="0"/>
    </xf>
    <xf numFmtId="176" fontId="7" fillId="0" borderId="7" xfId="0" applyNumberFormat="1" applyFont="1" applyBorder="1" applyAlignment="1" applyProtection="1">
      <alignment horizontal="center" vertical="center" shrinkToFit="1"/>
      <protection locked="0"/>
    </xf>
    <xf numFmtId="176" fontId="7" fillId="0" borderId="10" xfId="0" applyNumberFormat="1" applyFont="1" applyBorder="1" applyAlignment="1" applyProtection="1">
      <alignment horizontal="center" vertical="center" shrinkToFit="1"/>
      <protection locked="0"/>
    </xf>
    <xf numFmtId="176" fontId="7" fillId="0" borderId="8" xfId="0" applyNumberFormat="1" applyFont="1" applyBorder="1" applyAlignment="1" applyProtection="1">
      <alignment horizontal="center" vertical="center" shrinkToFit="1"/>
      <protection locked="0"/>
    </xf>
    <xf numFmtId="1" fontId="5" fillId="2" borderId="7" xfId="0" applyNumberFormat="1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1" fontId="5" fillId="2" borderId="8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right" vertical="center" shrinkToFit="1"/>
    </xf>
    <xf numFmtId="176" fontId="7" fillId="2" borderId="33" xfId="0" applyNumberFormat="1" applyFont="1" applyFill="1" applyBorder="1" applyAlignment="1">
      <alignment horizontal="right" vertical="center" shrinkToFit="1"/>
    </xf>
    <xf numFmtId="177" fontId="7" fillId="0" borderId="12" xfId="0" applyNumberFormat="1" applyFont="1" applyBorder="1" applyAlignment="1" applyProtection="1">
      <alignment horizontal="center" vertical="center" shrinkToFit="1"/>
      <protection locked="0"/>
    </xf>
    <xf numFmtId="177" fontId="7" fillId="0" borderId="3" xfId="0" applyNumberFormat="1" applyFont="1" applyBorder="1" applyAlignment="1" applyProtection="1">
      <alignment horizontal="center" vertical="center" shrinkToFit="1"/>
      <protection locked="0"/>
    </xf>
    <xf numFmtId="177" fontId="7" fillId="0" borderId="13" xfId="0" applyNumberFormat="1" applyFont="1" applyBorder="1" applyAlignment="1" applyProtection="1">
      <alignment horizontal="center" vertical="center" shrinkToFit="1"/>
      <protection locked="0"/>
    </xf>
    <xf numFmtId="176" fontId="7" fillId="0" borderId="12" xfId="0" applyNumberFormat="1" applyFont="1" applyBorder="1" applyAlignment="1" applyProtection="1">
      <alignment horizontal="center" vertical="center" shrinkToFit="1"/>
      <protection locked="0"/>
    </xf>
    <xf numFmtId="176" fontId="7" fillId="0" borderId="3" xfId="0" applyNumberFormat="1" applyFont="1" applyBorder="1" applyAlignment="1" applyProtection="1">
      <alignment horizontal="center" vertical="center" shrinkToFit="1"/>
      <protection locked="0"/>
    </xf>
    <xf numFmtId="0" fontId="5" fillId="0" borderId="3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177" fontId="7" fillId="0" borderId="16" xfId="0" applyNumberFormat="1" applyFont="1" applyBorder="1" applyAlignment="1" applyProtection="1">
      <alignment horizontal="center" vertical="center" shrinkToFit="1"/>
      <protection locked="0"/>
    </xf>
    <xf numFmtId="177" fontId="7" fillId="0" borderId="17" xfId="0" applyNumberFormat="1" applyFont="1" applyBorder="1" applyAlignment="1" applyProtection="1">
      <alignment horizontal="center" vertical="center" shrinkToFit="1"/>
      <protection locked="0"/>
    </xf>
    <xf numFmtId="177" fontId="7" fillId="0" borderId="18" xfId="0" applyNumberFormat="1" applyFont="1" applyBorder="1" applyAlignment="1" applyProtection="1">
      <alignment horizontal="center" vertical="center" shrinkToFit="1"/>
      <protection locked="0"/>
    </xf>
    <xf numFmtId="176" fontId="7" fillId="0" borderId="17" xfId="0" applyNumberFormat="1" applyFont="1" applyBorder="1" applyAlignment="1" applyProtection="1">
      <alignment horizontal="center" vertical="center" shrinkToFit="1"/>
      <protection locked="0"/>
    </xf>
    <xf numFmtId="176" fontId="7" fillId="0" borderId="18" xfId="0" applyNumberFormat="1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177" fontId="7" fillId="0" borderId="20" xfId="0" applyNumberFormat="1" applyFont="1" applyBorder="1" applyAlignment="1" applyProtection="1">
      <alignment horizontal="center" vertical="center" shrinkToFit="1"/>
      <protection locked="0"/>
    </xf>
    <xf numFmtId="176" fontId="7" fillId="0" borderId="20" xfId="0" applyNumberFormat="1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176" fontId="7" fillId="0" borderId="22" xfId="0" applyNumberFormat="1" applyFont="1" applyBorder="1" applyAlignment="1" applyProtection="1">
      <alignment horizontal="center" vertical="center" shrinkToFit="1"/>
      <protection locked="0"/>
    </xf>
    <xf numFmtId="1" fontId="5" fillId="2" borderId="35" xfId="0" applyNumberFormat="1" applyFont="1" applyFill="1" applyBorder="1" applyAlignment="1">
      <alignment horizontal="center" vertical="center"/>
    </xf>
    <xf numFmtId="1" fontId="5" fillId="2" borderId="22" xfId="0" applyNumberFormat="1" applyFont="1" applyFill="1" applyBorder="1" applyAlignment="1">
      <alignment horizontal="center" vertical="center"/>
    </xf>
    <xf numFmtId="1" fontId="5" fillId="2" borderId="36" xfId="0" applyNumberFormat="1" applyFont="1" applyFill="1" applyBorder="1" applyAlignment="1">
      <alignment horizontal="center" vertical="center"/>
    </xf>
    <xf numFmtId="176" fontId="7" fillId="2" borderId="37" xfId="0" applyNumberFormat="1" applyFont="1" applyFill="1" applyBorder="1" applyAlignment="1">
      <alignment horizontal="right" vertical="center" shrinkToFit="1"/>
    </xf>
    <xf numFmtId="176" fontId="7" fillId="2" borderId="38" xfId="0" applyNumberFormat="1" applyFont="1" applyFill="1" applyBorder="1" applyAlignment="1">
      <alignment horizontal="right" vertical="center" shrinkToFit="1"/>
    </xf>
    <xf numFmtId="0" fontId="6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177" fontId="7" fillId="0" borderId="22" xfId="0" applyNumberFormat="1" applyFont="1" applyBorder="1" applyAlignment="1" applyProtection="1">
      <alignment horizontal="center" vertical="center" shrinkToFit="1"/>
      <protection locked="0"/>
    </xf>
    <xf numFmtId="177" fontId="7" fillId="0" borderId="23" xfId="0" applyNumberFormat="1" applyFont="1" applyBorder="1" applyAlignment="1" applyProtection="1">
      <alignment horizontal="center" vertical="center" shrinkToFit="1"/>
      <protection locked="0"/>
    </xf>
    <xf numFmtId="176" fontId="7" fillId="0" borderId="23" xfId="0" applyNumberFormat="1" applyFont="1" applyBorder="1" applyAlignment="1" applyProtection="1">
      <alignment horizontal="center" vertical="center" shrinkToFit="1"/>
      <protection locked="0"/>
    </xf>
    <xf numFmtId="58" fontId="14" fillId="0" borderId="7" xfId="0" applyNumberFormat="1" applyFont="1" applyBorder="1" applyAlignment="1" applyProtection="1">
      <alignment horizontal="center" vertical="center"/>
      <protection locked="0"/>
    </xf>
    <xf numFmtId="58" fontId="14" fillId="0" borderId="8" xfId="0" applyNumberFormat="1" applyFont="1" applyBorder="1" applyAlignment="1" applyProtection="1">
      <alignment horizontal="center" vertical="center"/>
      <protection locked="0"/>
    </xf>
    <xf numFmtId="58" fontId="14" fillId="0" borderId="10" xfId="0" applyNumberFormat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left" vertical="center" shrinkToFit="1"/>
      <protection locked="0"/>
    </xf>
    <xf numFmtId="0" fontId="15" fillId="0" borderId="1" xfId="0" applyFont="1" applyBorder="1" applyAlignment="1" applyProtection="1">
      <alignment horizontal="left" vertical="center"/>
      <protection locked="0"/>
    </xf>
    <xf numFmtId="178" fontId="15" fillId="0" borderId="7" xfId="0" applyNumberFormat="1" applyFont="1" applyBorder="1" applyAlignment="1">
      <alignment horizontal="left" vertical="center"/>
    </xf>
    <xf numFmtId="178" fontId="15" fillId="0" borderId="10" xfId="0" applyNumberFormat="1" applyFont="1" applyBorder="1" applyAlignment="1">
      <alignment horizontal="left" vertical="center"/>
    </xf>
    <xf numFmtId="178" fontId="15" fillId="0" borderId="8" xfId="0" applyNumberFormat="1" applyFont="1" applyBorder="1" applyAlignment="1">
      <alignment horizontal="left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left" vertical="center" shrinkToFit="1"/>
      <protection locked="0"/>
    </xf>
    <xf numFmtId="0" fontId="15" fillId="0" borderId="10" xfId="0" applyFont="1" applyBorder="1" applyAlignment="1" applyProtection="1">
      <alignment horizontal="left" vertical="center" shrinkToFit="1"/>
      <protection locked="0"/>
    </xf>
    <xf numFmtId="0" fontId="15" fillId="0" borderId="8" xfId="0" applyFont="1" applyBorder="1" applyAlignment="1" applyProtection="1">
      <alignment horizontal="left" vertical="center" shrinkToFit="1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177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16" xfId="0" applyNumberFormat="1" applyFont="1" applyBorder="1" applyAlignment="1" applyProtection="1">
      <alignment horizontal="center" vertical="center" shrinkToFit="1"/>
      <protection locked="0"/>
    </xf>
    <xf numFmtId="176" fontId="7" fillId="0" borderId="19" xfId="0" applyNumberFormat="1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7" fontId="5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176" fontId="7" fillId="0" borderId="21" xfId="0" applyNumberFormat="1" applyFont="1" applyBorder="1" applyAlignment="1" applyProtection="1">
      <alignment horizontal="center" vertical="center" shrinkToFit="1"/>
      <protection locked="0"/>
    </xf>
    <xf numFmtId="176" fontId="11" fillId="2" borderId="1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198783</xdr:colOff>
      <xdr:row>9</xdr:row>
      <xdr:rowOff>173935</xdr:rowOff>
    </xdr:from>
    <xdr:to>
      <xdr:col>4</xdr:col>
      <xdr:colOff>314739</xdr:colOff>
      <xdr:row>11</xdr:row>
      <xdr:rowOff>8282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3180522" y="2600739"/>
          <a:ext cx="115956" cy="50523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902804</xdr:colOff>
      <xdr:row>28</xdr:row>
      <xdr:rowOff>173935</xdr:rowOff>
    </xdr:from>
    <xdr:to>
      <xdr:col>3</xdr:col>
      <xdr:colOff>969064</xdr:colOff>
      <xdr:row>30</xdr:row>
      <xdr:rowOff>314737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H="1">
          <a:off x="2542761" y="5864087"/>
          <a:ext cx="66260" cy="51352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99391</xdr:colOff>
      <xdr:row>21</xdr:row>
      <xdr:rowOff>0</xdr:rowOff>
    </xdr:from>
    <xdr:to>
      <xdr:col>28</xdr:col>
      <xdr:colOff>223630</xdr:colOff>
      <xdr:row>25</xdr:row>
      <xdr:rowOff>74543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7C13912-6512-49C5-A10E-E4FEC83EC96E}"/>
            </a:ext>
          </a:extLst>
        </xdr:cNvPr>
        <xdr:cNvSpPr txBox="1"/>
      </xdr:nvSpPr>
      <xdr:spPr>
        <a:xfrm>
          <a:off x="5757241" y="5048250"/>
          <a:ext cx="2610264" cy="102704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黄色のセルを埋めてください。</a:t>
          </a:r>
          <a:endParaRPr kumimoji="1" lang="en-US" altLang="ja-JP" sz="1200" b="1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oneCellAnchor>
    <xdr:from>
      <xdr:col>22</xdr:col>
      <xdr:colOff>107769</xdr:colOff>
      <xdr:row>1</xdr:row>
      <xdr:rowOff>62834</xdr:rowOff>
    </xdr:from>
    <xdr:ext cx="2501348" cy="56451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DC8B681-92C7-48AA-945E-02C784C2F8C7}"/>
            </a:ext>
          </a:extLst>
        </xdr:cNvPr>
        <xdr:cNvSpPr txBox="1"/>
      </xdr:nvSpPr>
      <xdr:spPr>
        <a:xfrm>
          <a:off x="6594294" y="300959"/>
          <a:ext cx="2501348" cy="5645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日付の入力は西暦で入力願います。</a:t>
          </a:r>
        </a:p>
        <a:p>
          <a:r>
            <a:rPr kumimoji="1" lang="en-US" altLang="ja-JP" sz="1100"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表示は和暦へ自動変換されます。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99391</xdr:colOff>
      <xdr:row>21</xdr:row>
      <xdr:rowOff>0</xdr:rowOff>
    </xdr:from>
    <xdr:to>
      <xdr:col>28</xdr:col>
      <xdr:colOff>223630</xdr:colOff>
      <xdr:row>25</xdr:row>
      <xdr:rowOff>74543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706717" y="2691848"/>
          <a:ext cx="2584174" cy="770282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黄色のセルを埋めてください。</a:t>
          </a:r>
          <a:endParaRPr kumimoji="1" lang="en-US" altLang="ja-JP" sz="1200" b="1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oneCellAnchor>
    <xdr:from>
      <xdr:col>22</xdr:col>
      <xdr:colOff>107769</xdr:colOff>
      <xdr:row>1</xdr:row>
      <xdr:rowOff>62834</xdr:rowOff>
    </xdr:from>
    <xdr:ext cx="2501348" cy="56451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457769" y="300959"/>
          <a:ext cx="2501348" cy="5645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日付の入力は西暦で入力願います。</a:t>
          </a:r>
        </a:p>
        <a:p>
          <a:r>
            <a:rPr kumimoji="1" lang="en-US" altLang="ja-JP" sz="1100"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表示は和暦へ自動変換されます。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J73"/>
  <sheetViews>
    <sheetView tabSelected="1" view="pageBreakPreview" zoomScaleSheetLayoutView="100" workbookViewId="0">
      <selection activeCell="B1" sqref="B1"/>
    </sheetView>
  </sheetViews>
  <sheetFormatPr defaultColWidth="9" defaultRowHeight="18.75"/>
  <cols>
    <col min="1" max="1" width="3.75" style="6" customWidth="1"/>
    <col min="2" max="2" width="4.625" style="6" customWidth="1"/>
    <col min="3" max="3" width="17.75" style="6" customWidth="1"/>
    <col min="4" max="6" width="17.625" style="6" customWidth="1"/>
    <col min="7" max="7" width="19.25" style="6" customWidth="1"/>
    <col min="8" max="8" width="17.625" style="6" customWidth="1"/>
    <col min="9" max="9" width="4.25" style="6" customWidth="1"/>
    <col min="10" max="10" width="12.375" style="6" customWidth="1"/>
    <col min="11" max="16384" width="9" style="6"/>
  </cols>
  <sheetData>
    <row r="1" spans="1:10" ht="20.25" customHeight="1">
      <c r="H1" s="84" t="s">
        <v>0</v>
      </c>
      <c r="I1" s="84"/>
    </row>
    <row r="2" spans="1:10" ht="26.25" customHeight="1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"/>
    </row>
    <row r="3" spans="1:10" ht="6" customHeight="1">
      <c r="C3" s="7"/>
      <c r="D3" s="7"/>
      <c r="E3" s="7"/>
      <c r="F3" s="7"/>
      <c r="G3" s="7"/>
      <c r="H3" s="7"/>
      <c r="I3" s="8"/>
      <c r="J3" s="8"/>
    </row>
    <row r="4" spans="1:10" ht="18" customHeight="1">
      <c r="H4" s="85" t="s">
        <v>2</v>
      </c>
      <c r="I4" s="85"/>
    </row>
    <row r="5" spans="1:10" ht="33" customHeight="1">
      <c r="A5" s="86" t="s">
        <v>3</v>
      </c>
      <c r="B5" s="86"/>
      <c r="C5" s="86"/>
      <c r="D5" s="87" t="s">
        <v>4</v>
      </c>
      <c r="E5" s="87"/>
      <c r="F5" s="87"/>
      <c r="G5" s="87"/>
      <c r="H5" s="87"/>
      <c r="I5" s="87"/>
    </row>
    <row r="6" spans="1:10" ht="33" customHeight="1">
      <c r="A6" s="90" t="s">
        <v>5</v>
      </c>
      <c r="B6" s="91"/>
      <c r="C6" s="92"/>
      <c r="D6" s="93" t="s">
        <v>6</v>
      </c>
      <c r="E6" s="94"/>
      <c r="F6" s="94"/>
      <c r="G6" s="94"/>
      <c r="H6" s="94"/>
      <c r="I6" s="95"/>
    </row>
    <row r="7" spans="1:10" ht="33" customHeight="1">
      <c r="A7" s="86" t="s">
        <v>7</v>
      </c>
      <c r="B7" s="86"/>
      <c r="C7" s="86"/>
      <c r="D7" s="88" t="s">
        <v>8</v>
      </c>
      <c r="E7" s="88"/>
      <c r="F7" s="88"/>
      <c r="G7" s="88"/>
      <c r="H7" s="88"/>
      <c r="I7" s="88"/>
    </row>
    <row r="8" spans="1:10" ht="33.75" customHeight="1">
      <c r="A8" s="86" t="s">
        <v>9</v>
      </c>
      <c r="B8" s="86"/>
      <c r="C8" s="86"/>
      <c r="D8" s="96">
        <f>'別紙　算出書'!$R$4</f>
        <v>0</v>
      </c>
      <c r="E8" s="97"/>
      <c r="F8" s="97"/>
      <c r="G8" s="97"/>
      <c r="H8" s="97"/>
      <c r="I8" s="98"/>
    </row>
    <row r="9" spans="1:10" ht="14.25" customHeight="1"/>
    <row r="10" spans="1:10" ht="22.5" customHeight="1">
      <c r="A10" s="71" t="s">
        <v>10</v>
      </c>
      <c r="B10" s="71"/>
      <c r="C10" s="71"/>
    </row>
    <row r="11" spans="1:10" ht="34.5" customHeight="1">
      <c r="C11" s="10" t="s">
        <v>11</v>
      </c>
      <c r="D11" s="99" t="s">
        <v>12</v>
      </c>
      <c r="E11" s="100"/>
      <c r="F11" s="12" t="s">
        <v>13</v>
      </c>
      <c r="G11" s="13" t="s">
        <v>14</v>
      </c>
    </row>
    <row r="12" spans="1:10" ht="30" customHeight="1">
      <c r="C12" s="14">
        <v>10</v>
      </c>
      <c r="D12" s="101">
        <v>3</v>
      </c>
      <c r="E12" s="101"/>
      <c r="F12" s="15">
        <f>D12/C12</f>
        <v>0.3</v>
      </c>
      <c r="G12" s="15" t="str">
        <f>IF(F12&gt;=50,"100％","50％")</f>
        <v>50％</v>
      </c>
    </row>
    <row r="13" spans="1:10" ht="51" customHeight="1">
      <c r="C13" s="104" t="s">
        <v>15</v>
      </c>
      <c r="D13" s="104"/>
      <c r="E13" s="104"/>
      <c r="F13" s="104"/>
      <c r="G13" s="104"/>
      <c r="H13" s="104"/>
      <c r="I13" s="104"/>
    </row>
    <row r="14" spans="1:10" ht="8.25" customHeight="1">
      <c r="C14" s="16"/>
      <c r="D14" s="16"/>
      <c r="E14" s="17"/>
      <c r="F14" s="17"/>
      <c r="G14" s="17"/>
      <c r="H14" s="17"/>
    </row>
    <row r="15" spans="1:10" ht="44.25" customHeight="1">
      <c r="C15" s="18" t="s">
        <v>16</v>
      </c>
      <c r="D15" s="105" t="s">
        <v>17</v>
      </c>
      <c r="E15" s="106"/>
      <c r="F15" s="107" t="s">
        <v>18</v>
      </c>
      <c r="G15" s="108"/>
    </row>
    <row r="16" spans="1:10" ht="24.75" customHeight="1">
      <c r="C16" s="19" t="s">
        <v>19</v>
      </c>
      <c r="D16" s="102" t="s">
        <v>20</v>
      </c>
      <c r="E16" s="81"/>
      <c r="F16" s="103" t="s">
        <v>21</v>
      </c>
      <c r="G16" s="83"/>
    </row>
    <row r="17" spans="1:7" ht="24.75" customHeight="1">
      <c r="C17" s="19" t="s">
        <v>22</v>
      </c>
      <c r="D17" s="102" t="s">
        <v>23</v>
      </c>
      <c r="E17" s="81"/>
      <c r="F17" s="103" t="s">
        <v>24</v>
      </c>
      <c r="G17" s="83"/>
    </row>
    <row r="18" spans="1:7" ht="24.75" customHeight="1">
      <c r="C18" s="19" t="s">
        <v>25</v>
      </c>
      <c r="D18" s="80">
        <v>43922</v>
      </c>
      <c r="E18" s="81"/>
      <c r="F18" s="82">
        <v>44805</v>
      </c>
      <c r="G18" s="83"/>
    </row>
    <row r="19" spans="1:7" ht="24.75" customHeight="1">
      <c r="C19" s="20" t="s">
        <v>26</v>
      </c>
      <c r="D19" s="68"/>
      <c r="E19" s="69"/>
      <c r="F19" s="68"/>
      <c r="G19" s="69"/>
    </row>
    <row r="20" spans="1:7" ht="24.75" customHeight="1">
      <c r="C20" s="19" t="s">
        <v>27</v>
      </c>
      <c r="D20" s="70"/>
      <c r="E20" s="69"/>
      <c r="F20" s="68"/>
      <c r="G20" s="69"/>
    </row>
    <row r="21" spans="1:7" ht="24.75" customHeight="1">
      <c r="C21" s="19" t="s">
        <v>28</v>
      </c>
      <c r="D21" s="70"/>
      <c r="E21" s="69"/>
      <c r="F21" s="68"/>
      <c r="G21" s="69"/>
    </row>
    <row r="22" spans="1:7" ht="24.75" customHeight="1">
      <c r="C22" s="19" t="s">
        <v>29</v>
      </c>
      <c r="D22" s="70"/>
      <c r="E22" s="69"/>
      <c r="F22" s="68"/>
      <c r="G22" s="69"/>
    </row>
    <row r="23" spans="1:7" ht="24.75" customHeight="1">
      <c r="C23" s="19" t="s">
        <v>30</v>
      </c>
      <c r="D23" s="70"/>
      <c r="E23" s="69"/>
      <c r="F23" s="68"/>
      <c r="G23" s="69"/>
    </row>
    <row r="24" spans="1:7" ht="24.75" customHeight="1">
      <c r="C24" s="19" t="s">
        <v>31</v>
      </c>
      <c r="D24" s="70"/>
      <c r="E24" s="69"/>
      <c r="F24" s="68"/>
      <c r="G24" s="69"/>
    </row>
    <row r="25" spans="1:7" ht="24.75" customHeight="1">
      <c r="C25" s="21" t="s">
        <v>32</v>
      </c>
      <c r="D25" s="70"/>
      <c r="E25" s="69"/>
      <c r="F25" s="68"/>
      <c r="G25" s="69"/>
    </row>
    <row r="26" spans="1:7" ht="4.5" customHeight="1"/>
    <row r="27" spans="1:7" ht="8.25" customHeight="1"/>
    <row r="28" spans="1:7" ht="20.25" customHeight="1">
      <c r="A28" s="71" t="s">
        <v>33</v>
      </c>
      <c r="B28" s="71"/>
      <c r="C28" s="71"/>
    </row>
    <row r="29" spans="1:7" ht="20.25" customHeight="1">
      <c r="A29" s="71" t="s">
        <v>34</v>
      </c>
      <c r="B29" s="71"/>
      <c r="C29" s="71"/>
    </row>
    <row r="30" spans="1:7" ht="9" customHeight="1">
      <c r="A30" s="9"/>
      <c r="B30" s="9"/>
      <c r="C30" s="9"/>
    </row>
    <row r="31" spans="1:7" ht="24.75" customHeight="1">
      <c r="C31" s="22" t="s">
        <v>35</v>
      </c>
      <c r="D31" s="22" t="s">
        <v>36</v>
      </c>
      <c r="E31" s="13" t="s">
        <v>37</v>
      </c>
      <c r="F31" s="13" t="s">
        <v>38</v>
      </c>
    </row>
    <row r="32" spans="1:7" ht="24.75" customHeight="1">
      <c r="C32" s="23">
        <v>20</v>
      </c>
      <c r="D32" s="23"/>
      <c r="E32" s="24">
        <f>'別紙　算出書'!$AK$20</f>
        <v>0</v>
      </c>
      <c r="F32" s="24">
        <f>E32*G12</f>
        <v>0</v>
      </c>
    </row>
    <row r="33" spans="1:8" ht="28.5" customHeight="1">
      <c r="C33" s="77" t="s">
        <v>39</v>
      </c>
      <c r="D33" s="74"/>
      <c r="E33" s="74"/>
      <c r="F33" s="74"/>
      <c r="G33" s="74"/>
      <c r="H33" s="74"/>
    </row>
    <row r="34" spans="1:8" ht="10.5" customHeight="1"/>
    <row r="35" spans="1:8" ht="10.5" customHeight="1"/>
    <row r="36" spans="1:8" ht="22.5" customHeight="1">
      <c r="A36" s="71" t="s">
        <v>40</v>
      </c>
      <c r="B36" s="71"/>
      <c r="C36" s="71"/>
    </row>
    <row r="37" spans="1:8" ht="30" customHeight="1">
      <c r="C37" s="11" t="s">
        <v>41</v>
      </c>
      <c r="D37" s="11" t="s">
        <v>42</v>
      </c>
      <c r="E37" s="11" t="s">
        <v>43</v>
      </c>
      <c r="F37" s="11" t="s">
        <v>44</v>
      </c>
      <c r="G37" s="25" t="s">
        <v>45</v>
      </c>
    </row>
    <row r="38" spans="1:8" ht="30" customHeight="1">
      <c r="C38" s="26" t="s">
        <v>46</v>
      </c>
      <c r="D38" s="11" t="s">
        <v>47</v>
      </c>
      <c r="E38" s="11" t="s">
        <v>47</v>
      </c>
      <c r="F38" s="27">
        <v>100000</v>
      </c>
      <c r="G38" s="28">
        <f>F38*$G$12</f>
        <v>50000</v>
      </c>
    </row>
    <row r="39" spans="1:8" ht="30" customHeight="1">
      <c r="C39" s="11" t="s">
        <v>48</v>
      </c>
      <c r="D39" s="29" t="s">
        <v>47</v>
      </c>
      <c r="E39" s="29" t="s">
        <v>47</v>
      </c>
      <c r="F39" s="27">
        <v>500000</v>
      </c>
      <c r="G39" s="28">
        <f t="shared" ref="G39:G40" si="0">F39*$G$12</f>
        <v>250000</v>
      </c>
    </row>
    <row r="40" spans="1:8" ht="30" customHeight="1">
      <c r="C40" s="30"/>
      <c r="D40" s="30"/>
      <c r="E40" s="30"/>
      <c r="F40" s="31"/>
      <c r="G40" s="28">
        <f t="shared" si="0"/>
        <v>0</v>
      </c>
    </row>
    <row r="41" spans="1:8" ht="30" customHeight="1">
      <c r="C41" s="32"/>
      <c r="D41" s="33"/>
      <c r="E41" s="33"/>
      <c r="F41" s="34"/>
      <c r="G41" s="28">
        <f>F41*$G$12</f>
        <v>0</v>
      </c>
    </row>
    <row r="42" spans="1:8" ht="30" customHeight="1">
      <c r="C42" s="33"/>
      <c r="D42" s="33"/>
      <c r="E42" s="33"/>
      <c r="F42" s="35"/>
      <c r="G42" s="28">
        <f t="shared" ref="G42:G43" si="1">F42*$G$12</f>
        <v>0</v>
      </c>
    </row>
    <row r="43" spans="1:8" ht="30" customHeight="1">
      <c r="C43" s="33"/>
      <c r="D43" s="33"/>
      <c r="E43" s="33"/>
      <c r="F43" s="35"/>
      <c r="G43" s="28">
        <f t="shared" si="1"/>
        <v>0</v>
      </c>
    </row>
    <row r="44" spans="1:8" ht="30" customHeight="1">
      <c r="C44" s="32"/>
      <c r="D44" s="33"/>
      <c r="E44" s="33"/>
      <c r="F44" s="34"/>
      <c r="G44" s="28">
        <f>F44*$G$12</f>
        <v>0</v>
      </c>
    </row>
    <row r="45" spans="1:8" ht="30" customHeight="1">
      <c r="C45" s="33"/>
      <c r="D45" s="33"/>
      <c r="E45" s="33"/>
      <c r="F45" s="35"/>
      <c r="G45" s="28">
        <f t="shared" ref="G45:G46" si="2">F45*$G$12</f>
        <v>0</v>
      </c>
    </row>
    <row r="46" spans="1:8" ht="30" customHeight="1">
      <c r="C46" s="33"/>
      <c r="D46" s="33"/>
      <c r="E46" s="33"/>
      <c r="F46" s="35"/>
      <c r="G46" s="28">
        <f t="shared" si="2"/>
        <v>0</v>
      </c>
    </row>
    <row r="47" spans="1:8" ht="30" customHeight="1">
      <c r="C47" s="32"/>
      <c r="D47" s="33"/>
      <c r="E47" s="33"/>
      <c r="F47" s="34"/>
      <c r="G47" s="28">
        <f>F47*$G$12</f>
        <v>0</v>
      </c>
    </row>
    <row r="48" spans="1:8" ht="30" customHeight="1">
      <c r="C48" s="75" t="s">
        <v>49</v>
      </c>
      <c r="D48" s="76"/>
      <c r="E48" s="36"/>
      <c r="F48" s="37">
        <f>SUM(F38:F47)</f>
        <v>600000</v>
      </c>
      <c r="G48" s="38">
        <f>SUM(G38:G40)</f>
        <v>300000</v>
      </c>
    </row>
    <row r="49" spans="1:8" ht="25.5" customHeight="1">
      <c r="C49" s="72" t="s">
        <v>50</v>
      </c>
      <c r="D49" s="73"/>
      <c r="E49" s="73"/>
      <c r="F49" s="73"/>
      <c r="G49" s="74"/>
      <c r="H49" s="74"/>
    </row>
    <row r="50" spans="1:8" ht="4.5" customHeight="1"/>
    <row r="51" spans="1:8" ht="22.5" customHeight="1">
      <c r="A51" s="8" t="s">
        <v>51</v>
      </c>
      <c r="B51" s="8"/>
      <c r="C51" s="8"/>
    </row>
    <row r="52" spans="1:8" ht="30" customHeight="1">
      <c r="C52" s="23" t="s">
        <v>52</v>
      </c>
      <c r="D52" s="23" t="s">
        <v>53</v>
      </c>
      <c r="E52" s="11" t="s">
        <v>54</v>
      </c>
      <c r="F52" s="11" t="s">
        <v>55</v>
      </c>
      <c r="G52" s="23" t="s">
        <v>56</v>
      </c>
      <c r="H52" s="13" t="s">
        <v>57</v>
      </c>
    </row>
    <row r="53" spans="1:8" ht="30" customHeight="1">
      <c r="C53" s="22" t="s">
        <v>58</v>
      </c>
      <c r="D53" s="22" t="s">
        <v>59</v>
      </c>
      <c r="E53" s="22" t="s">
        <v>60</v>
      </c>
      <c r="F53" s="22" t="s">
        <v>60</v>
      </c>
      <c r="G53" s="27">
        <v>100000</v>
      </c>
      <c r="H53" s="28">
        <f t="shared" ref="H53:H62" si="3">G53*$G$12</f>
        <v>50000</v>
      </c>
    </row>
    <row r="54" spans="1:8" ht="30" customHeight="1">
      <c r="C54" s="30"/>
      <c r="D54" s="30"/>
      <c r="E54" s="30"/>
      <c r="F54" s="30"/>
      <c r="G54" s="39"/>
      <c r="H54" s="28">
        <f t="shared" si="3"/>
        <v>0</v>
      </c>
    </row>
    <row r="55" spans="1:8" ht="30" customHeight="1">
      <c r="C55" s="40"/>
      <c r="D55" s="40"/>
      <c r="E55" s="40"/>
      <c r="F55" s="40"/>
      <c r="G55" s="34"/>
      <c r="H55" s="28">
        <f t="shared" si="3"/>
        <v>0</v>
      </c>
    </row>
    <row r="56" spans="1:8" ht="30" customHeight="1">
      <c r="C56" s="33"/>
      <c r="D56" s="33"/>
      <c r="E56" s="33"/>
      <c r="F56" s="33"/>
      <c r="G56" s="41"/>
      <c r="H56" s="28">
        <f t="shared" si="3"/>
        <v>0</v>
      </c>
    </row>
    <row r="57" spans="1:8" ht="30" customHeight="1">
      <c r="C57" s="40"/>
      <c r="D57" s="40"/>
      <c r="E57" s="40"/>
      <c r="F57" s="40"/>
      <c r="G57" s="34"/>
      <c r="H57" s="28">
        <f t="shared" si="3"/>
        <v>0</v>
      </c>
    </row>
    <row r="58" spans="1:8" ht="30" customHeight="1">
      <c r="C58" s="33"/>
      <c r="D58" s="33"/>
      <c r="E58" s="33"/>
      <c r="F58" s="33"/>
      <c r="G58" s="41"/>
      <c r="H58" s="28">
        <f t="shared" si="3"/>
        <v>0</v>
      </c>
    </row>
    <row r="59" spans="1:8" ht="30" customHeight="1">
      <c r="C59" s="40"/>
      <c r="D59" s="40"/>
      <c r="E59" s="40"/>
      <c r="F59" s="40"/>
      <c r="G59" s="34"/>
      <c r="H59" s="28">
        <f t="shared" si="3"/>
        <v>0</v>
      </c>
    </row>
    <row r="60" spans="1:8" ht="30" customHeight="1">
      <c r="C60" s="33"/>
      <c r="D60" s="33"/>
      <c r="E60" s="33"/>
      <c r="F60" s="33"/>
      <c r="G60" s="41"/>
      <c r="H60" s="28">
        <f t="shared" si="3"/>
        <v>0</v>
      </c>
    </row>
    <row r="61" spans="1:8" ht="30" customHeight="1">
      <c r="C61" s="40"/>
      <c r="D61" s="40"/>
      <c r="E61" s="40"/>
      <c r="F61" s="40"/>
      <c r="G61" s="34"/>
      <c r="H61" s="28">
        <f t="shared" si="3"/>
        <v>0</v>
      </c>
    </row>
    <row r="62" spans="1:8" ht="30" customHeight="1">
      <c r="C62" s="33"/>
      <c r="D62" s="33"/>
      <c r="E62" s="33"/>
      <c r="F62" s="33"/>
      <c r="G62" s="41"/>
      <c r="H62" s="28">
        <f t="shared" si="3"/>
        <v>0</v>
      </c>
    </row>
    <row r="63" spans="1:8" ht="30" customHeight="1">
      <c r="C63" s="78" t="s">
        <v>49</v>
      </c>
      <c r="D63" s="78"/>
      <c r="E63" s="43"/>
      <c r="F63" s="43"/>
      <c r="G63" s="38">
        <f>SUM(G53:G62)</f>
        <v>100000</v>
      </c>
      <c r="H63" s="37">
        <f>SUM(H53:H54)</f>
        <v>50000</v>
      </c>
    </row>
    <row r="64" spans="1:8" ht="13.5" customHeight="1">
      <c r="C64" s="72" t="s">
        <v>50</v>
      </c>
      <c r="D64" s="73"/>
      <c r="E64" s="73"/>
      <c r="F64" s="73"/>
      <c r="G64" s="74"/>
      <c r="H64" s="74"/>
    </row>
    <row r="65" spans="1:9" ht="4.5" customHeight="1"/>
    <row r="66" spans="1:9" ht="22.5" customHeight="1">
      <c r="A66" s="71" t="s">
        <v>61</v>
      </c>
      <c r="B66" s="71"/>
      <c r="C66" s="71"/>
    </row>
    <row r="67" spans="1:9" ht="30" customHeight="1">
      <c r="C67" s="44"/>
      <c r="D67" s="79" t="s">
        <v>62</v>
      </c>
      <c r="E67" s="79"/>
    </row>
    <row r="68" spans="1:9" ht="30" customHeight="1">
      <c r="C68" s="42" t="s">
        <v>49</v>
      </c>
      <c r="D68" s="213">
        <f>MIN(3000000,(F32+G48+H63))</f>
        <v>350000</v>
      </c>
      <c r="E68" s="213"/>
    </row>
    <row r="69" spans="1:9" ht="4.5" customHeight="1"/>
    <row r="70" spans="1:9" ht="108.75" customHeight="1">
      <c r="B70" s="45" t="s">
        <v>63</v>
      </c>
      <c r="C70" s="77" t="s">
        <v>64</v>
      </c>
      <c r="D70" s="77"/>
      <c r="E70" s="77"/>
      <c r="F70" s="77"/>
      <c r="G70" s="77"/>
      <c r="H70" s="77"/>
      <c r="I70" s="77"/>
    </row>
    <row r="71" spans="1:9" ht="6" customHeight="1">
      <c r="C71" s="46" t="s">
        <v>65</v>
      </c>
    </row>
    <row r="72" spans="1:9" ht="22.5" customHeight="1">
      <c r="C72" s="46"/>
    </row>
    <row r="73" spans="1:9" ht="22.5" customHeight="1">
      <c r="C73" s="46"/>
      <c r="E73" s="47"/>
    </row>
  </sheetData>
  <sheetProtection sheet="1" selectLockedCells="1" selectUnlockedCells="1"/>
  <mergeCells count="49">
    <mergeCell ref="D17:E17"/>
    <mergeCell ref="F17:G17"/>
    <mergeCell ref="C13:I13"/>
    <mergeCell ref="D15:E15"/>
    <mergeCell ref="F15:G15"/>
    <mergeCell ref="D16:E16"/>
    <mergeCell ref="F16:G16"/>
    <mergeCell ref="A8:C8"/>
    <mergeCell ref="D8:I8"/>
    <mergeCell ref="A10:C10"/>
    <mergeCell ref="D11:E11"/>
    <mergeCell ref="D12:E12"/>
    <mergeCell ref="H1:I1"/>
    <mergeCell ref="H4:I4"/>
    <mergeCell ref="A5:C5"/>
    <mergeCell ref="D5:I5"/>
    <mergeCell ref="A7:C7"/>
    <mergeCell ref="D7:I7"/>
    <mergeCell ref="A2:I2"/>
    <mergeCell ref="A6:C6"/>
    <mergeCell ref="D6:I6"/>
    <mergeCell ref="D18:E18"/>
    <mergeCell ref="F18:G18"/>
    <mergeCell ref="A28:C28"/>
    <mergeCell ref="C33:H33"/>
    <mergeCell ref="A29:C29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C70:I70"/>
    <mergeCell ref="C63:D63"/>
    <mergeCell ref="A66:C66"/>
    <mergeCell ref="D67:E67"/>
    <mergeCell ref="D68:E68"/>
    <mergeCell ref="C64:H64"/>
    <mergeCell ref="F24:G24"/>
    <mergeCell ref="D25:E25"/>
    <mergeCell ref="F25:G25"/>
    <mergeCell ref="A36:C36"/>
    <mergeCell ref="C49:H49"/>
    <mergeCell ref="C48:D4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73"/>
  <sheetViews>
    <sheetView view="pageBreakPreview" zoomScaleSheetLayoutView="100" workbookViewId="0">
      <selection activeCell="M40" sqref="M40"/>
    </sheetView>
  </sheetViews>
  <sheetFormatPr defaultColWidth="9" defaultRowHeight="18.75"/>
  <cols>
    <col min="1" max="1" width="3.75" style="6" customWidth="1"/>
    <col min="2" max="2" width="4.75" style="6" customWidth="1"/>
    <col min="3" max="3" width="17.75" style="6" customWidth="1"/>
    <col min="4" max="6" width="17.625" style="6" customWidth="1"/>
    <col min="7" max="7" width="19.25" style="6" customWidth="1"/>
    <col min="8" max="8" width="17.625" style="6" customWidth="1"/>
    <col min="9" max="9" width="4.25" style="6" customWidth="1"/>
    <col min="10" max="10" width="12.375" style="6" customWidth="1"/>
    <col min="11" max="16384" width="9" style="6"/>
  </cols>
  <sheetData>
    <row r="1" spans="1:10" ht="20.25" customHeight="1">
      <c r="H1" s="84" t="s">
        <v>0</v>
      </c>
      <c r="I1" s="84"/>
    </row>
    <row r="2" spans="1:10" ht="26.25" customHeight="1">
      <c r="A2" s="89" t="s">
        <v>66</v>
      </c>
      <c r="B2" s="89"/>
      <c r="C2" s="89"/>
      <c r="D2" s="89"/>
      <c r="E2" s="89"/>
      <c r="F2" s="89"/>
      <c r="G2" s="89"/>
      <c r="H2" s="89"/>
      <c r="I2" s="89"/>
      <c r="J2" s="8"/>
    </row>
    <row r="3" spans="1:10" ht="6" customHeight="1">
      <c r="C3" s="7"/>
      <c r="D3" s="7"/>
      <c r="E3" s="7"/>
      <c r="F3" s="7"/>
      <c r="G3" s="7"/>
      <c r="H3" s="7"/>
      <c r="I3" s="8"/>
      <c r="J3" s="8"/>
    </row>
    <row r="4" spans="1:10" ht="18" customHeight="1">
      <c r="H4" s="85" t="s">
        <v>2</v>
      </c>
      <c r="I4" s="85"/>
    </row>
    <row r="5" spans="1:10" ht="33" customHeight="1">
      <c r="A5" s="86" t="s">
        <v>67</v>
      </c>
      <c r="B5" s="86"/>
      <c r="C5" s="86"/>
      <c r="D5" s="191"/>
      <c r="E5" s="191"/>
      <c r="F5" s="191"/>
      <c r="G5" s="191"/>
      <c r="H5" s="191"/>
      <c r="I5" s="191"/>
    </row>
    <row r="6" spans="1:10" ht="33" customHeight="1">
      <c r="A6" s="86" t="s">
        <v>68</v>
      </c>
      <c r="B6" s="86"/>
      <c r="C6" s="86"/>
      <c r="D6" s="197"/>
      <c r="E6" s="198"/>
      <c r="F6" s="198"/>
      <c r="G6" s="198"/>
      <c r="H6" s="198"/>
      <c r="I6" s="199"/>
    </row>
    <row r="7" spans="1:10" ht="33" customHeight="1">
      <c r="A7" s="86" t="s">
        <v>7</v>
      </c>
      <c r="B7" s="86"/>
      <c r="C7" s="86"/>
      <c r="D7" s="192"/>
      <c r="E7" s="192"/>
      <c r="F7" s="192"/>
      <c r="G7" s="192"/>
      <c r="H7" s="192"/>
      <c r="I7" s="192"/>
    </row>
    <row r="8" spans="1:10" ht="33.75" customHeight="1">
      <c r="A8" s="86" t="s">
        <v>9</v>
      </c>
      <c r="B8" s="86"/>
      <c r="C8" s="86"/>
      <c r="D8" s="193"/>
      <c r="E8" s="194"/>
      <c r="F8" s="194"/>
      <c r="G8" s="194"/>
      <c r="H8" s="194"/>
      <c r="I8" s="195"/>
    </row>
    <row r="9" spans="1:10" ht="14.25" customHeight="1"/>
    <row r="10" spans="1:10" ht="22.5" customHeight="1">
      <c r="A10" s="71" t="s">
        <v>10</v>
      </c>
      <c r="B10" s="71"/>
      <c r="C10" s="71"/>
    </row>
    <row r="11" spans="1:10" ht="34.5" customHeight="1">
      <c r="C11" s="10" t="s">
        <v>11</v>
      </c>
      <c r="D11" s="99" t="s">
        <v>12</v>
      </c>
      <c r="E11" s="100"/>
      <c r="F11" s="12" t="s">
        <v>13</v>
      </c>
      <c r="G11" s="13" t="s">
        <v>14</v>
      </c>
    </row>
    <row r="12" spans="1:10" ht="30" customHeight="1">
      <c r="C12" s="48"/>
      <c r="D12" s="196"/>
      <c r="E12" s="196"/>
      <c r="F12" s="15" t="e">
        <f>D12/C12</f>
        <v>#DIV/0!</v>
      </c>
      <c r="G12" s="15" t="e">
        <f>IF(F12&gt;50%,"100％","50％")</f>
        <v>#DIV/0!</v>
      </c>
    </row>
    <row r="13" spans="1:10" ht="51" customHeight="1">
      <c r="C13" s="104" t="s">
        <v>15</v>
      </c>
      <c r="D13" s="104"/>
      <c r="E13" s="104"/>
      <c r="F13" s="104"/>
      <c r="G13" s="104"/>
      <c r="H13" s="104"/>
      <c r="I13" s="104"/>
    </row>
    <row r="14" spans="1:10" ht="8.25" customHeight="1">
      <c r="C14" s="16"/>
      <c r="D14" s="16"/>
      <c r="E14" s="17"/>
      <c r="F14" s="17"/>
      <c r="G14" s="17"/>
      <c r="H14" s="17"/>
    </row>
    <row r="15" spans="1:10" ht="44.25" customHeight="1">
      <c r="C15" s="10" t="s">
        <v>69</v>
      </c>
      <c r="D15" s="105" t="s">
        <v>17</v>
      </c>
      <c r="E15" s="106"/>
      <c r="F15" s="107" t="s">
        <v>18</v>
      </c>
      <c r="G15" s="108"/>
    </row>
    <row r="16" spans="1:10" ht="24.75" customHeight="1">
      <c r="C16" s="49" t="s">
        <v>19</v>
      </c>
      <c r="D16" s="190"/>
      <c r="E16" s="189"/>
      <c r="F16" s="188"/>
      <c r="G16" s="189"/>
    </row>
    <row r="17" spans="1:7" ht="24.75" customHeight="1">
      <c r="C17" s="19" t="s">
        <v>22</v>
      </c>
      <c r="D17" s="190"/>
      <c r="E17" s="189"/>
      <c r="F17" s="188"/>
      <c r="G17" s="189"/>
    </row>
    <row r="18" spans="1:7" ht="24.75" customHeight="1">
      <c r="C18" s="19" t="s">
        <v>25</v>
      </c>
      <c r="D18" s="190"/>
      <c r="E18" s="189"/>
      <c r="F18" s="188"/>
      <c r="G18" s="189"/>
    </row>
    <row r="19" spans="1:7" ht="24.75" customHeight="1">
      <c r="C19" s="19" t="s">
        <v>26</v>
      </c>
      <c r="D19" s="190"/>
      <c r="E19" s="189"/>
      <c r="F19" s="188"/>
      <c r="G19" s="189"/>
    </row>
    <row r="20" spans="1:7" ht="24.75" customHeight="1">
      <c r="C20" s="19" t="s">
        <v>27</v>
      </c>
      <c r="D20" s="190"/>
      <c r="E20" s="189"/>
      <c r="F20" s="188"/>
      <c r="G20" s="189"/>
    </row>
    <row r="21" spans="1:7" ht="24.75" customHeight="1">
      <c r="C21" s="19" t="s">
        <v>28</v>
      </c>
      <c r="D21" s="190"/>
      <c r="E21" s="189"/>
      <c r="F21" s="188"/>
      <c r="G21" s="189"/>
    </row>
    <row r="22" spans="1:7" ht="24.75" customHeight="1">
      <c r="C22" s="19" t="s">
        <v>29</v>
      </c>
      <c r="D22" s="190"/>
      <c r="E22" s="189"/>
      <c r="F22" s="188"/>
      <c r="G22" s="189"/>
    </row>
    <row r="23" spans="1:7" ht="24.75" customHeight="1">
      <c r="C23" s="19" t="s">
        <v>30</v>
      </c>
      <c r="D23" s="190"/>
      <c r="E23" s="189"/>
      <c r="F23" s="188"/>
      <c r="G23" s="189"/>
    </row>
    <row r="24" spans="1:7" ht="24.75" customHeight="1">
      <c r="C24" s="19" t="s">
        <v>31</v>
      </c>
      <c r="D24" s="190"/>
      <c r="E24" s="189"/>
      <c r="F24" s="188"/>
      <c r="G24" s="189"/>
    </row>
    <row r="25" spans="1:7" ht="24.75" customHeight="1">
      <c r="C25" s="21" t="s">
        <v>32</v>
      </c>
      <c r="D25" s="190"/>
      <c r="E25" s="189"/>
      <c r="F25" s="188"/>
      <c r="G25" s="189"/>
    </row>
    <row r="26" spans="1:7" ht="4.5" customHeight="1"/>
    <row r="27" spans="1:7" ht="8.25" customHeight="1"/>
    <row r="28" spans="1:7" ht="20.25" customHeight="1">
      <c r="A28" s="71" t="s">
        <v>33</v>
      </c>
      <c r="B28" s="71"/>
      <c r="C28" s="71"/>
    </row>
    <row r="29" spans="1:7" ht="20.25" customHeight="1">
      <c r="A29" s="71" t="s">
        <v>34</v>
      </c>
      <c r="B29" s="71"/>
      <c r="C29" s="71"/>
    </row>
    <row r="30" spans="1:7" ht="9" customHeight="1">
      <c r="A30" s="9"/>
      <c r="B30" s="9"/>
      <c r="C30" s="9"/>
    </row>
    <row r="31" spans="1:7" ht="24.75" customHeight="1">
      <c r="C31" s="22" t="s">
        <v>35</v>
      </c>
      <c r="D31" s="22" t="s">
        <v>36</v>
      </c>
      <c r="E31" s="13" t="s">
        <v>37</v>
      </c>
      <c r="F31" s="13" t="s">
        <v>38</v>
      </c>
    </row>
    <row r="32" spans="1:7" ht="24.75" customHeight="1">
      <c r="C32" s="50"/>
      <c r="D32" s="50"/>
      <c r="E32" s="24">
        <f>'別紙　算出書'!$AK$20</f>
        <v>0</v>
      </c>
      <c r="F32" s="24" t="e">
        <f>E32*G12</f>
        <v>#DIV/0!</v>
      </c>
    </row>
    <row r="33" spans="1:8" ht="28.5" customHeight="1">
      <c r="C33" s="77" t="s">
        <v>39</v>
      </c>
      <c r="D33" s="74"/>
      <c r="E33" s="74"/>
      <c r="F33" s="74"/>
      <c r="G33" s="74"/>
      <c r="H33" s="74"/>
    </row>
    <row r="34" spans="1:8" ht="10.5" customHeight="1"/>
    <row r="35" spans="1:8" ht="10.5" customHeight="1"/>
    <row r="36" spans="1:8" ht="22.5" customHeight="1">
      <c r="A36" s="71" t="s">
        <v>40</v>
      </c>
      <c r="B36" s="71"/>
      <c r="C36" s="71"/>
    </row>
    <row r="37" spans="1:8" ht="30" customHeight="1">
      <c r="C37" s="11" t="s">
        <v>41</v>
      </c>
      <c r="D37" s="11" t="s">
        <v>42</v>
      </c>
      <c r="E37" s="11" t="s">
        <v>43</v>
      </c>
      <c r="F37" s="11" t="s">
        <v>44</v>
      </c>
      <c r="G37" s="25" t="s">
        <v>45</v>
      </c>
    </row>
    <row r="38" spans="1:8" ht="30" customHeight="1">
      <c r="C38" s="51"/>
      <c r="D38" s="58"/>
      <c r="E38" s="58"/>
      <c r="F38" s="53"/>
      <c r="G38" s="28" t="e">
        <f>F38*$G$12</f>
        <v>#DIV/0!</v>
      </c>
    </row>
    <row r="39" spans="1:8" ht="30" customHeight="1">
      <c r="C39" s="52"/>
      <c r="D39" s="58"/>
      <c r="E39" s="58"/>
      <c r="F39" s="65"/>
      <c r="G39" s="28" t="e">
        <f t="shared" ref="G39:G40" si="0">F39*$G$12</f>
        <v>#DIV/0!</v>
      </c>
    </row>
    <row r="40" spans="1:8" ht="30" customHeight="1">
      <c r="C40" s="52"/>
      <c r="D40" s="58"/>
      <c r="E40" s="58"/>
      <c r="F40" s="65"/>
      <c r="G40" s="28" t="e">
        <f t="shared" si="0"/>
        <v>#DIV/0!</v>
      </c>
    </row>
    <row r="41" spans="1:8" ht="30" customHeight="1">
      <c r="C41" s="51"/>
      <c r="D41" s="58"/>
      <c r="E41" s="58"/>
      <c r="F41" s="53"/>
      <c r="G41" s="28" t="e">
        <f>F41*$G$12</f>
        <v>#DIV/0!</v>
      </c>
    </row>
    <row r="42" spans="1:8" ht="30" customHeight="1">
      <c r="C42" s="52"/>
      <c r="D42" s="58"/>
      <c r="E42" s="58"/>
      <c r="F42" s="65"/>
      <c r="G42" s="28" t="e">
        <f t="shared" ref="G42:G43" si="1">F42*$G$12</f>
        <v>#DIV/0!</v>
      </c>
    </row>
    <row r="43" spans="1:8" ht="30" customHeight="1">
      <c r="C43" s="52"/>
      <c r="D43" s="58"/>
      <c r="E43" s="58"/>
      <c r="F43" s="65"/>
      <c r="G43" s="28" t="e">
        <f t="shared" si="1"/>
        <v>#DIV/0!</v>
      </c>
    </row>
    <row r="44" spans="1:8" ht="30" customHeight="1">
      <c r="C44" s="51"/>
      <c r="D44" s="58"/>
      <c r="E44" s="58"/>
      <c r="F44" s="53"/>
      <c r="G44" s="28" t="e">
        <f>F44*$G$12</f>
        <v>#DIV/0!</v>
      </c>
    </row>
    <row r="45" spans="1:8" ht="30" customHeight="1">
      <c r="C45" s="52"/>
      <c r="D45" s="58"/>
      <c r="E45" s="58"/>
      <c r="F45" s="65"/>
      <c r="G45" s="28" t="e">
        <f t="shared" ref="G45:G46" si="2">F45*$G$12</f>
        <v>#DIV/0!</v>
      </c>
    </row>
    <row r="46" spans="1:8" ht="30" customHeight="1">
      <c r="C46" s="52"/>
      <c r="D46" s="58"/>
      <c r="E46" s="58"/>
      <c r="F46" s="65"/>
      <c r="G46" s="28" t="e">
        <f t="shared" si="2"/>
        <v>#DIV/0!</v>
      </c>
    </row>
    <row r="47" spans="1:8" ht="30" customHeight="1">
      <c r="C47" s="51"/>
      <c r="D47" s="58"/>
      <c r="E47" s="58"/>
      <c r="F47" s="53"/>
      <c r="G47" s="28" t="e">
        <f>F47*$G$12</f>
        <v>#DIV/0!</v>
      </c>
    </row>
    <row r="48" spans="1:8" ht="30" customHeight="1">
      <c r="C48" s="75" t="s">
        <v>49</v>
      </c>
      <c r="D48" s="76"/>
      <c r="E48" s="36"/>
      <c r="F48" s="37">
        <f>SUM(F38:F47)</f>
        <v>0</v>
      </c>
      <c r="G48" s="38" t="e">
        <f>SUM(G38:G47)</f>
        <v>#DIV/0!</v>
      </c>
    </row>
    <row r="49" spans="1:8" ht="25.5" customHeight="1">
      <c r="C49" s="72" t="s">
        <v>50</v>
      </c>
      <c r="D49" s="73"/>
      <c r="E49" s="73"/>
      <c r="F49" s="73"/>
      <c r="G49" s="74"/>
      <c r="H49" s="74"/>
    </row>
    <row r="50" spans="1:8" ht="4.5" customHeight="1"/>
    <row r="51" spans="1:8" ht="22.5" customHeight="1">
      <c r="A51" s="8" t="s">
        <v>51</v>
      </c>
      <c r="B51" s="8"/>
      <c r="C51" s="8"/>
    </row>
    <row r="52" spans="1:8" ht="30" customHeight="1">
      <c r="C52" s="23" t="s">
        <v>52</v>
      </c>
      <c r="D52" s="23" t="s">
        <v>53</v>
      </c>
      <c r="E52" s="11" t="s">
        <v>54</v>
      </c>
      <c r="F52" s="11" t="s">
        <v>55</v>
      </c>
      <c r="G52" s="54" t="s">
        <v>70</v>
      </c>
      <c r="H52" s="13" t="s">
        <v>57</v>
      </c>
    </row>
    <row r="53" spans="1:8" ht="30" customHeight="1">
      <c r="C53" s="55"/>
      <c r="D53" s="55"/>
      <c r="E53" s="59"/>
      <c r="F53" s="59"/>
      <c r="G53" s="66"/>
      <c r="H53" s="28" t="e">
        <f t="shared" ref="H53:H62" si="3">G53*$G$12</f>
        <v>#DIV/0!</v>
      </c>
    </row>
    <row r="54" spans="1:8" ht="30" customHeight="1">
      <c r="C54" s="52"/>
      <c r="D54" s="52"/>
      <c r="E54" s="59"/>
      <c r="F54" s="59"/>
      <c r="G54" s="56"/>
      <c r="H54" s="28" t="e">
        <f t="shared" si="3"/>
        <v>#DIV/0!</v>
      </c>
    </row>
    <row r="55" spans="1:8" ht="30" customHeight="1">
      <c r="C55" s="55"/>
      <c r="D55" s="55"/>
      <c r="E55" s="59"/>
      <c r="F55" s="58"/>
      <c r="G55" s="66"/>
      <c r="H55" s="28" t="e">
        <f t="shared" si="3"/>
        <v>#DIV/0!</v>
      </c>
    </row>
    <row r="56" spans="1:8" ht="30" customHeight="1">
      <c r="C56" s="52"/>
      <c r="D56" s="52"/>
      <c r="E56" s="61"/>
      <c r="F56" s="60"/>
      <c r="G56" s="63"/>
      <c r="H56" s="28" t="e">
        <f t="shared" si="3"/>
        <v>#DIV/0!</v>
      </c>
    </row>
    <row r="57" spans="1:8" ht="30" customHeight="1">
      <c r="C57" s="55"/>
      <c r="D57" s="55"/>
      <c r="E57" s="61"/>
      <c r="F57" s="64"/>
      <c r="G57" s="67"/>
      <c r="H57" s="28" t="e">
        <f t="shared" si="3"/>
        <v>#DIV/0!</v>
      </c>
    </row>
    <row r="58" spans="1:8" ht="30" customHeight="1">
      <c r="C58" s="52"/>
      <c r="D58" s="52"/>
      <c r="E58" s="59"/>
      <c r="F58" s="62"/>
      <c r="G58" s="56"/>
      <c r="H58" s="28" t="e">
        <f t="shared" si="3"/>
        <v>#DIV/0!</v>
      </c>
    </row>
    <row r="59" spans="1:8" ht="30" customHeight="1">
      <c r="C59" s="55"/>
      <c r="D59" s="55"/>
      <c r="E59" s="59"/>
      <c r="F59" s="59"/>
      <c r="G59" s="66"/>
      <c r="H59" s="28" t="e">
        <f t="shared" si="3"/>
        <v>#DIV/0!</v>
      </c>
    </row>
    <row r="60" spans="1:8" ht="30" customHeight="1">
      <c r="C60" s="52"/>
      <c r="D60" s="52"/>
      <c r="E60" s="59"/>
      <c r="F60" s="59"/>
      <c r="G60" s="56"/>
      <c r="H60" s="28" t="e">
        <f t="shared" si="3"/>
        <v>#DIV/0!</v>
      </c>
    </row>
    <row r="61" spans="1:8" ht="30" customHeight="1">
      <c r="C61" s="55"/>
      <c r="D61" s="55"/>
      <c r="E61" s="59"/>
      <c r="F61" s="59"/>
      <c r="G61" s="66"/>
      <c r="H61" s="28" t="e">
        <f t="shared" si="3"/>
        <v>#DIV/0!</v>
      </c>
    </row>
    <row r="62" spans="1:8" ht="30" customHeight="1">
      <c r="C62" s="52"/>
      <c r="D62" s="52"/>
      <c r="E62" s="59"/>
      <c r="F62" s="59"/>
      <c r="G62" s="56"/>
      <c r="H62" s="28" t="e">
        <f t="shared" si="3"/>
        <v>#DIV/0!</v>
      </c>
    </row>
    <row r="63" spans="1:8" ht="30" customHeight="1">
      <c r="C63" s="75" t="s">
        <v>49</v>
      </c>
      <c r="D63" s="76"/>
      <c r="E63" s="43"/>
      <c r="F63" s="43"/>
      <c r="G63" s="38">
        <f>SUM(G53:G62)</f>
        <v>0</v>
      </c>
      <c r="H63" s="37" t="e">
        <f>SUM(H53:H62)</f>
        <v>#DIV/0!</v>
      </c>
    </row>
    <row r="64" spans="1:8" ht="13.5" customHeight="1">
      <c r="C64" s="72" t="s">
        <v>50</v>
      </c>
      <c r="D64" s="73"/>
      <c r="E64" s="73"/>
      <c r="F64" s="73"/>
      <c r="G64" s="74"/>
      <c r="H64" s="74"/>
    </row>
    <row r="65" spans="1:9" ht="4.5" customHeight="1"/>
    <row r="66" spans="1:9" ht="22.5" customHeight="1">
      <c r="A66" s="71" t="s">
        <v>61</v>
      </c>
      <c r="B66" s="71"/>
      <c r="C66" s="71"/>
    </row>
    <row r="67" spans="1:9" ht="30" customHeight="1">
      <c r="C67" s="44"/>
      <c r="D67" s="79" t="s">
        <v>62</v>
      </c>
      <c r="E67" s="79"/>
    </row>
    <row r="68" spans="1:9" ht="30" customHeight="1">
      <c r="C68" s="42" t="s">
        <v>49</v>
      </c>
      <c r="D68" s="213" t="e">
        <f>MIN(3000000,(F32+G48+H63))</f>
        <v>#DIV/0!</v>
      </c>
      <c r="E68" s="213"/>
    </row>
    <row r="69" spans="1:9" ht="4.5" customHeight="1"/>
    <row r="70" spans="1:9" ht="116.25" customHeight="1">
      <c r="B70" s="45" t="s">
        <v>71</v>
      </c>
      <c r="C70" s="77" t="s">
        <v>64</v>
      </c>
      <c r="D70" s="77"/>
      <c r="E70" s="77"/>
      <c r="F70" s="77"/>
      <c r="G70" s="77"/>
      <c r="H70" s="77"/>
      <c r="I70" s="77"/>
    </row>
    <row r="71" spans="1:9" ht="6" customHeight="1">
      <c r="C71" s="46" t="s">
        <v>65</v>
      </c>
    </row>
    <row r="72" spans="1:9" ht="22.5" customHeight="1">
      <c r="C72" s="46"/>
    </row>
    <row r="73" spans="1:9" ht="22.5" customHeight="1">
      <c r="C73" s="46"/>
      <c r="E73" s="47"/>
    </row>
  </sheetData>
  <sheetProtection sheet="1" formatCells="0" formatRows="0" insertRows="0"/>
  <protectedRanges>
    <protectedRange sqref="D5:I8 C12:E12 D16:G25 C32:D32 C53:G62 C38:F47" name="範囲1"/>
  </protectedRanges>
  <mergeCells count="49">
    <mergeCell ref="C13:I13"/>
    <mergeCell ref="H1:I1"/>
    <mergeCell ref="A2:I2"/>
    <mergeCell ref="H4:I4"/>
    <mergeCell ref="A5:C5"/>
    <mergeCell ref="D5:I5"/>
    <mergeCell ref="A7:C7"/>
    <mergeCell ref="D7:I7"/>
    <mergeCell ref="A8:C8"/>
    <mergeCell ref="D8:I8"/>
    <mergeCell ref="A10:C10"/>
    <mergeCell ref="D11:E11"/>
    <mergeCell ref="D12:E12"/>
    <mergeCell ref="A6:C6"/>
    <mergeCell ref="D6:I6"/>
    <mergeCell ref="D15:E15"/>
    <mergeCell ref="F15:G15"/>
    <mergeCell ref="D16:E16"/>
    <mergeCell ref="F16:G16"/>
    <mergeCell ref="D17:E17"/>
    <mergeCell ref="F17:G17"/>
    <mergeCell ref="C63:D63"/>
    <mergeCell ref="D18:E18"/>
    <mergeCell ref="F18:G18"/>
    <mergeCell ref="A28:C28"/>
    <mergeCell ref="A29:C29"/>
    <mergeCell ref="C33:H33"/>
    <mergeCell ref="A36:C36"/>
    <mergeCell ref="C48:D48"/>
    <mergeCell ref="C49:H49"/>
    <mergeCell ref="D19:E19"/>
    <mergeCell ref="F19:G19"/>
    <mergeCell ref="D20:E20"/>
    <mergeCell ref="F20:G20"/>
    <mergeCell ref="D24:E24"/>
    <mergeCell ref="F24:G24"/>
    <mergeCell ref="D25:E25"/>
    <mergeCell ref="C64:H64"/>
    <mergeCell ref="A66:C66"/>
    <mergeCell ref="D67:E67"/>
    <mergeCell ref="D68:E68"/>
    <mergeCell ref="C70:I70"/>
    <mergeCell ref="F25:G25"/>
    <mergeCell ref="D21:E21"/>
    <mergeCell ref="F21:G21"/>
    <mergeCell ref="D22:E22"/>
    <mergeCell ref="F22:G22"/>
    <mergeCell ref="D23:E23"/>
    <mergeCell ref="F23:G23"/>
  </mergeCells>
  <phoneticPr fontId="3"/>
  <conditionalFormatting sqref="D5:I7 D8 D16:G25 C32:D32 C38:F47 C12:E12 C53:G62">
    <cfRule type="containsBlanks" dxfId="8" priority="1">
      <formula>LEN(TRIM(C5))=0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86917-E840-4F80-BB99-F2F02027B2B8}">
  <sheetPr>
    <tabColor rgb="FFFF0000"/>
  </sheetPr>
  <dimension ref="A1:AR63"/>
  <sheetViews>
    <sheetView view="pageBreakPreview" zoomScaleNormal="100" zoomScaleSheetLayoutView="100" workbookViewId="0">
      <selection activeCell="B1" sqref="B1"/>
    </sheetView>
  </sheetViews>
  <sheetFormatPr defaultRowHeight="13.5"/>
  <cols>
    <col min="2" max="32" width="3.625" customWidth="1"/>
    <col min="33" max="33" width="7.625" customWidth="1"/>
    <col min="34" max="34" width="9.625" customWidth="1"/>
    <col min="35" max="35" width="5.125" customWidth="1"/>
    <col min="36" max="36" width="5.875" customWidth="1"/>
    <col min="37" max="37" width="6.125" customWidth="1"/>
    <col min="38" max="38" width="4" customWidth="1"/>
    <col min="39" max="40" width="5.125" customWidth="1"/>
    <col min="41" max="41" width="8.875" customWidth="1"/>
  </cols>
  <sheetData>
    <row r="1" spans="1:44" ht="18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44" ht="24">
      <c r="A2" s="1"/>
      <c r="B2" s="109" t="s">
        <v>72</v>
      </c>
      <c r="C2" s="109"/>
      <c r="D2" s="109"/>
      <c r="E2" s="109"/>
      <c r="F2" s="109"/>
      <c r="G2" s="10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44" ht="18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44" ht="21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10" t="s">
        <v>73</v>
      </c>
      <c r="N4" s="110"/>
      <c r="O4" s="110"/>
      <c r="P4" s="110"/>
      <c r="Q4" s="110"/>
      <c r="R4" s="111">
        <v>45658</v>
      </c>
      <c r="S4" s="111"/>
      <c r="T4" s="111"/>
      <c r="U4" s="111"/>
      <c r="V4" s="111"/>
      <c r="W4" s="5"/>
      <c r="X4" s="4"/>
      <c r="Y4" s="4"/>
      <c r="Z4" s="4"/>
      <c r="AA4" s="1"/>
      <c r="AB4" s="1"/>
      <c r="AC4" s="1"/>
      <c r="AD4" s="1"/>
      <c r="AE4" s="1"/>
      <c r="AF4" s="1"/>
      <c r="AG4" s="1"/>
    </row>
    <row r="5" spans="1:44" ht="19.5" customHeight="1">
      <c r="A5" s="1"/>
      <c r="B5" s="1"/>
      <c r="C5" s="1"/>
      <c r="D5" s="2" t="s">
        <v>74</v>
      </c>
      <c r="E5" s="1"/>
      <c r="F5" s="1"/>
      <c r="G5" s="1"/>
      <c r="H5" s="1"/>
      <c r="I5" s="1"/>
      <c r="J5" s="1"/>
      <c r="K5" s="1"/>
      <c r="L5" s="57"/>
      <c r="M5" s="1"/>
      <c r="N5" s="1"/>
      <c r="O5" s="1"/>
      <c r="P5" s="1"/>
      <c r="Q5" s="1"/>
      <c r="R5" s="3"/>
      <c r="S5" s="3"/>
      <c r="T5" s="3"/>
      <c r="U5" s="3"/>
      <c r="V5" s="3"/>
      <c r="W5" s="4"/>
      <c r="X5" s="4"/>
      <c r="Y5" s="4"/>
      <c r="Z5" s="4"/>
      <c r="AA5" s="1"/>
      <c r="AB5" s="1"/>
      <c r="AC5" s="1"/>
      <c r="AD5" s="1"/>
      <c r="AE5" s="1"/>
      <c r="AF5" s="1"/>
      <c r="AG5" s="1"/>
    </row>
    <row r="6" spans="1:44" ht="18.75">
      <c r="A6" s="1"/>
      <c r="B6" s="112" t="s">
        <v>75</v>
      </c>
      <c r="C6" s="113"/>
      <c r="D6" s="116" t="s">
        <v>76</v>
      </c>
      <c r="E6" s="117"/>
      <c r="F6" s="117"/>
      <c r="G6" s="117"/>
      <c r="H6" s="113"/>
      <c r="I6" s="116" t="s">
        <v>77</v>
      </c>
      <c r="J6" s="117"/>
      <c r="K6" s="117"/>
      <c r="L6" s="113"/>
      <c r="M6" s="120" t="s">
        <v>78</v>
      </c>
      <c r="N6" s="121"/>
      <c r="O6" s="121"/>
      <c r="P6" s="121"/>
      <c r="Q6" s="122"/>
      <c r="R6" s="126" t="s">
        <v>79</v>
      </c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16" t="s">
        <v>80</v>
      </c>
      <c r="AH6" s="117"/>
      <c r="AI6" s="117"/>
      <c r="AJ6" s="113"/>
      <c r="AK6" s="116" t="s">
        <v>81</v>
      </c>
      <c r="AL6" s="117"/>
      <c r="AM6" s="117"/>
      <c r="AN6" s="117"/>
      <c r="AO6" s="127"/>
      <c r="AP6" s="1"/>
      <c r="AQ6" s="1"/>
      <c r="AR6" s="1"/>
    </row>
    <row r="7" spans="1:44" ht="18.75">
      <c r="A7" s="1"/>
      <c r="B7" s="114"/>
      <c r="C7" s="115"/>
      <c r="D7" s="118"/>
      <c r="E7" s="119"/>
      <c r="F7" s="119"/>
      <c r="G7" s="119"/>
      <c r="H7" s="115"/>
      <c r="I7" s="118"/>
      <c r="J7" s="119"/>
      <c r="K7" s="119"/>
      <c r="L7" s="115"/>
      <c r="M7" s="123"/>
      <c r="N7" s="124"/>
      <c r="O7" s="124"/>
      <c r="P7" s="124"/>
      <c r="Q7" s="125"/>
      <c r="R7" s="129" t="str">
        <f>TEXT(EDATE(R4,-1),"ggge年m月")</f>
        <v>令和6年12月</v>
      </c>
      <c r="S7" s="130"/>
      <c r="T7" s="130"/>
      <c r="U7" s="130"/>
      <c r="V7" s="130"/>
      <c r="W7" s="129" t="str">
        <f>TEXT(EDATE(R4,0),"ggge年m月")</f>
        <v>令和7年1月</v>
      </c>
      <c r="X7" s="130"/>
      <c r="Y7" s="130"/>
      <c r="Z7" s="130"/>
      <c r="AA7" s="130"/>
      <c r="AB7" s="129" t="str">
        <f>TEXT(EDATE(R4,1),"ggge年m月")</f>
        <v>令和7年2月</v>
      </c>
      <c r="AC7" s="130"/>
      <c r="AD7" s="130"/>
      <c r="AE7" s="130"/>
      <c r="AF7" s="130"/>
      <c r="AG7" s="118"/>
      <c r="AH7" s="119"/>
      <c r="AI7" s="119"/>
      <c r="AJ7" s="115"/>
      <c r="AK7" s="118"/>
      <c r="AL7" s="119"/>
      <c r="AM7" s="119"/>
      <c r="AN7" s="119"/>
      <c r="AO7" s="128"/>
      <c r="AP7" s="1"/>
      <c r="AQ7" s="1"/>
      <c r="AR7" s="1"/>
    </row>
    <row r="8" spans="1:44" ht="18.75">
      <c r="A8" s="1"/>
      <c r="B8" s="131">
        <v>1</v>
      </c>
      <c r="C8" s="132"/>
      <c r="D8" s="133" t="s">
        <v>82</v>
      </c>
      <c r="E8" s="134"/>
      <c r="F8" s="134"/>
      <c r="G8" s="134"/>
      <c r="H8" s="134"/>
      <c r="I8" s="133" t="s">
        <v>83</v>
      </c>
      <c r="J8" s="134"/>
      <c r="K8" s="134"/>
      <c r="L8" s="135"/>
      <c r="M8" s="136">
        <v>45627</v>
      </c>
      <c r="N8" s="137"/>
      <c r="O8" s="137"/>
      <c r="P8" s="137"/>
      <c r="Q8" s="138"/>
      <c r="R8" s="139">
        <v>200000</v>
      </c>
      <c r="S8" s="140"/>
      <c r="T8" s="140"/>
      <c r="U8" s="140"/>
      <c r="V8" s="140"/>
      <c r="W8" s="139">
        <v>20000</v>
      </c>
      <c r="X8" s="140"/>
      <c r="Y8" s="140"/>
      <c r="Z8" s="140"/>
      <c r="AA8" s="141"/>
      <c r="AB8" s="139">
        <v>200000</v>
      </c>
      <c r="AC8" s="140"/>
      <c r="AD8" s="140"/>
      <c r="AE8" s="140"/>
      <c r="AF8" s="141"/>
      <c r="AG8" s="142">
        <f>IF(D8="","",IF(MIN(3,(YEAR($R$4)-YEAR(M8))*12+(MONTH($R$4)+3-MONTH(M8)-1))&gt;=1,MIN(3,(YEAR($R$4)-YEAR(M8))*12+(MONTH($R$4)+3-MONTH(M8)-1)),""))</f>
        <v>3</v>
      </c>
      <c r="AH8" s="143"/>
      <c r="AI8" s="143"/>
      <c r="AJ8" s="144"/>
      <c r="AK8" s="145">
        <f>IFERROR(SUM(R8:AF8),"")</f>
        <v>420000</v>
      </c>
      <c r="AL8" s="145"/>
      <c r="AM8" s="145"/>
      <c r="AN8" s="145"/>
      <c r="AO8" s="146"/>
      <c r="AP8" s="1"/>
      <c r="AQ8" s="1"/>
      <c r="AR8" s="1"/>
    </row>
    <row r="9" spans="1:44" ht="18.75">
      <c r="A9" s="1"/>
      <c r="B9" s="131">
        <v>2</v>
      </c>
      <c r="C9" s="132"/>
      <c r="D9" s="133" t="s">
        <v>84</v>
      </c>
      <c r="E9" s="134"/>
      <c r="F9" s="134"/>
      <c r="G9" s="134"/>
      <c r="H9" s="134"/>
      <c r="I9" s="133" t="s">
        <v>85</v>
      </c>
      <c r="J9" s="134"/>
      <c r="K9" s="134"/>
      <c r="L9" s="135"/>
      <c r="M9" s="136">
        <v>45627</v>
      </c>
      <c r="N9" s="137"/>
      <c r="O9" s="137"/>
      <c r="P9" s="137"/>
      <c r="Q9" s="138"/>
      <c r="R9" s="139">
        <v>200000</v>
      </c>
      <c r="S9" s="140"/>
      <c r="T9" s="140"/>
      <c r="U9" s="140"/>
      <c r="V9" s="141"/>
      <c r="W9" s="139">
        <v>200000</v>
      </c>
      <c r="X9" s="140"/>
      <c r="Y9" s="140"/>
      <c r="Z9" s="140"/>
      <c r="AA9" s="141"/>
      <c r="AB9" s="139">
        <v>200000</v>
      </c>
      <c r="AC9" s="140"/>
      <c r="AD9" s="140"/>
      <c r="AE9" s="140"/>
      <c r="AF9" s="141"/>
      <c r="AG9" s="142">
        <f t="shared" ref="AG9:AG17" si="0">IF(D9="","",IF(MIN(3,(YEAR($R$4)-YEAR(M9))*12+(MONTH($R$4)+3-MONTH(M9)-1))&gt;=1,MIN(3,(YEAR($R$4)-YEAR(M9))*12+(MONTH($R$4)+3-MONTH(M9)-1)),""))</f>
        <v>3</v>
      </c>
      <c r="AH9" s="143"/>
      <c r="AI9" s="143"/>
      <c r="AJ9" s="144"/>
      <c r="AK9" s="145">
        <f t="shared" ref="AK9:AK17" si="1">IFERROR(SUM(R9:AF9),"")</f>
        <v>600000</v>
      </c>
      <c r="AL9" s="145"/>
      <c r="AM9" s="145"/>
      <c r="AN9" s="145"/>
      <c r="AO9" s="146"/>
      <c r="AP9" s="1"/>
      <c r="AQ9" s="1"/>
      <c r="AR9" s="1"/>
    </row>
    <row r="10" spans="1:44" ht="18.75">
      <c r="A10" s="1"/>
      <c r="B10" s="131">
        <v>3</v>
      </c>
      <c r="C10" s="132"/>
      <c r="D10" s="133" t="s">
        <v>86</v>
      </c>
      <c r="E10" s="134"/>
      <c r="F10" s="134"/>
      <c r="G10" s="134"/>
      <c r="H10" s="134"/>
      <c r="I10" s="133" t="s">
        <v>87</v>
      </c>
      <c r="J10" s="134"/>
      <c r="K10" s="134"/>
      <c r="L10" s="135"/>
      <c r="M10" s="136">
        <v>45658</v>
      </c>
      <c r="N10" s="137"/>
      <c r="O10" s="137"/>
      <c r="P10" s="137"/>
      <c r="Q10" s="138"/>
      <c r="R10" s="139"/>
      <c r="S10" s="140"/>
      <c r="T10" s="140"/>
      <c r="U10" s="140"/>
      <c r="V10" s="140"/>
      <c r="W10" s="139">
        <v>200000</v>
      </c>
      <c r="X10" s="140"/>
      <c r="Y10" s="140"/>
      <c r="Z10" s="140"/>
      <c r="AA10" s="140"/>
      <c r="AB10" s="139">
        <v>200000</v>
      </c>
      <c r="AC10" s="140"/>
      <c r="AD10" s="140"/>
      <c r="AE10" s="140"/>
      <c r="AF10" s="141"/>
      <c r="AG10" s="142">
        <f t="shared" si="0"/>
        <v>2</v>
      </c>
      <c r="AH10" s="143"/>
      <c r="AI10" s="143"/>
      <c r="AJ10" s="144"/>
      <c r="AK10" s="145">
        <f t="shared" si="1"/>
        <v>400000</v>
      </c>
      <c r="AL10" s="145"/>
      <c r="AM10" s="145"/>
      <c r="AN10" s="145"/>
      <c r="AO10" s="146"/>
      <c r="AP10" s="1"/>
      <c r="AQ10" s="1"/>
      <c r="AR10" s="1"/>
    </row>
    <row r="11" spans="1:44" ht="18.75">
      <c r="A11" s="1"/>
      <c r="B11" s="131">
        <v>4</v>
      </c>
      <c r="C11" s="132"/>
      <c r="D11" s="133" t="s">
        <v>88</v>
      </c>
      <c r="E11" s="134"/>
      <c r="F11" s="134"/>
      <c r="G11" s="134"/>
      <c r="H11" s="134"/>
      <c r="I11" s="133" t="s">
        <v>83</v>
      </c>
      <c r="J11" s="134"/>
      <c r="K11" s="134"/>
      <c r="L11" s="135"/>
      <c r="M11" s="147">
        <v>45658</v>
      </c>
      <c r="N11" s="148"/>
      <c r="O11" s="148"/>
      <c r="P11" s="148"/>
      <c r="Q11" s="149"/>
      <c r="R11" s="150"/>
      <c r="S11" s="151"/>
      <c r="T11" s="151"/>
      <c r="U11" s="151"/>
      <c r="V11" s="151"/>
      <c r="W11" s="150">
        <v>200000</v>
      </c>
      <c r="X11" s="151"/>
      <c r="Y11" s="151"/>
      <c r="Z11" s="151"/>
      <c r="AA11" s="151"/>
      <c r="AB11" s="139">
        <v>200000</v>
      </c>
      <c r="AC11" s="140"/>
      <c r="AD11" s="140"/>
      <c r="AE11" s="140"/>
      <c r="AF11" s="141"/>
      <c r="AG11" s="142">
        <f t="shared" si="0"/>
        <v>2</v>
      </c>
      <c r="AH11" s="143"/>
      <c r="AI11" s="143"/>
      <c r="AJ11" s="144"/>
      <c r="AK11" s="145">
        <f t="shared" si="1"/>
        <v>400000</v>
      </c>
      <c r="AL11" s="145"/>
      <c r="AM11" s="145"/>
      <c r="AN11" s="145"/>
      <c r="AO11" s="146"/>
      <c r="AP11" s="1"/>
      <c r="AQ11" s="1"/>
      <c r="AR11" s="1"/>
    </row>
    <row r="12" spans="1:44" ht="18.75">
      <c r="A12" s="1"/>
      <c r="B12" s="152">
        <v>5</v>
      </c>
      <c r="C12" s="153"/>
      <c r="D12" s="154" t="s">
        <v>89</v>
      </c>
      <c r="E12" s="155"/>
      <c r="F12" s="155"/>
      <c r="G12" s="155"/>
      <c r="H12" s="155"/>
      <c r="I12" s="154" t="s">
        <v>90</v>
      </c>
      <c r="J12" s="155"/>
      <c r="K12" s="155"/>
      <c r="L12" s="155"/>
      <c r="M12" s="156">
        <v>45689</v>
      </c>
      <c r="N12" s="157"/>
      <c r="O12" s="157"/>
      <c r="P12" s="157"/>
      <c r="Q12" s="158"/>
      <c r="R12" s="159"/>
      <c r="S12" s="159"/>
      <c r="T12" s="159"/>
      <c r="U12" s="159"/>
      <c r="V12" s="160"/>
      <c r="W12" s="159"/>
      <c r="X12" s="159"/>
      <c r="Y12" s="159"/>
      <c r="Z12" s="159"/>
      <c r="AA12" s="160"/>
      <c r="AB12" s="140">
        <v>200000</v>
      </c>
      <c r="AC12" s="140"/>
      <c r="AD12" s="140"/>
      <c r="AE12" s="140"/>
      <c r="AF12" s="140"/>
      <c r="AG12" s="142">
        <f t="shared" si="0"/>
        <v>1</v>
      </c>
      <c r="AH12" s="143"/>
      <c r="AI12" s="143"/>
      <c r="AJ12" s="144"/>
      <c r="AK12" s="145">
        <f t="shared" si="1"/>
        <v>200000</v>
      </c>
      <c r="AL12" s="145"/>
      <c r="AM12" s="145"/>
      <c r="AN12" s="145"/>
      <c r="AO12" s="146"/>
      <c r="AP12" s="1"/>
      <c r="AQ12" s="1"/>
      <c r="AR12" s="1"/>
    </row>
    <row r="13" spans="1:44" ht="18.75">
      <c r="A13" s="1"/>
      <c r="B13" s="166">
        <v>6</v>
      </c>
      <c r="C13" s="167"/>
      <c r="D13" s="168"/>
      <c r="E13" s="168"/>
      <c r="F13" s="168"/>
      <c r="G13" s="168"/>
      <c r="H13" s="168"/>
      <c r="I13" s="169"/>
      <c r="J13" s="168"/>
      <c r="K13" s="168"/>
      <c r="L13" s="170"/>
      <c r="M13" s="137"/>
      <c r="N13" s="137"/>
      <c r="O13" s="137"/>
      <c r="P13" s="137"/>
      <c r="Q13" s="164"/>
      <c r="R13" s="140"/>
      <c r="S13" s="140"/>
      <c r="T13" s="140"/>
      <c r="U13" s="140"/>
      <c r="V13" s="165"/>
      <c r="W13" s="140"/>
      <c r="X13" s="140"/>
      <c r="Y13" s="140"/>
      <c r="Z13" s="140"/>
      <c r="AA13" s="165"/>
      <c r="AB13" s="140"/>
      <c r="AC13" s="140"/>
      <c r="AD13" s="140"/>
      <c r="AE13" s="140"/>
      <c r="AF13" s="140"/>
      <c r="AG13" s="142" t="str">
        <f t="shared" si="0"/>
        <v/>
      </c>
      <c r="AH13" s="143"/>
      <c r="AI13" s="143"/>
      <c r="AJ13" s="144"/>
      <c r="AK13" s="145">
        <f t="shared" si="1"/>
        <v>0</v>
      </c>
      <c r="AL13" s="145"/>
      <c r="AM13" s="145"/>
      <c r="AN13" s="145"/>
      <c r="AO13" s="146"/>
      <c r="AP13" s="1"/>
      <c r="AQ13" s="1"/>
      <c r="AR13" s="1"/>
    </row>
    <row r="14" spans="1:44" ht="18.75">
      <c r="A14" s="1"/>
      <c r="B14" s="131">
        <v>7</v>
      </c>
      <c r="C14" s="161"/>
      <c r="D14" s="134"/>
      <c r="E14" s="134"/>
      <c r="F14" s="134"/>
      <c r="G14" s="134"/>
      <c r="H14" s="134"/>
      <c r="I14" s="162"/>
      <c r="J14" s="134"/>
      <c r="K14" s="134"/>
      <c r="L14" s="163"/>
      <c r="M14" s="137"/>
      <c r="N14" s="137"/>
      <c r="O14" s="137"/>
      <c r="P14" s="137"/>
      <c r="Q14" s="164"/>
      <c r="R14" s="140"/>
      <c r="S14" s="140"/>
      <c r="T14" s="140"/>
      <c r="U14" s="140"/>
      <c r="V14" s="165"/>
      <c r="W14" s="140"/>
      <c r="X14" s="140"/>
      <c r="Y14" s="140"/>
      <c r="Z14" s="140"/>
      <c r="AA14" s="165"/>
      <c r="AB14" s="140"/>
      <c r="AC14" s="140"/>
      <c r="AD14" s="140"/>
      <c r="AE14" s="140"/>
      <c r="AF14" s="140"/>
      <c r="AG14" s="142" t="str">
        <f t="shared" si="0"/>
        <v/>
      </c>
      <c r="AH14" s="143"/>
      <c r="AI14" s="143"/>
      <c r="AJ14" s="144"/>
      <c r="AK14" s="145">
        <f t="shared" si="1"/>
        <v>0</v>
      </c>
      <c r="AL14" s="145"/>
      <c r="AM14" s="145"/>
      <c r="AN14" s="145"/>
      <c r="AO14" s="146"/>
      <c r="AP14" s="1"/>
      <c r="AQ14" s="1"/>
      <c r="AR14" s="1"/>
    </row>
    <row r="15" spans="1:44" ht="18.75">
      <c r="A15" s="1"/>
      <c r="B15" s="131">
        <v>8</v>
      </c>
      <c r="C15" s="161"/>
      <c r="D15" s="134"/>
      <c r="E15" s="134"/>
      <c r="F15" s="134"/>
      <c r="G15" s="134"/>
      <c r="H15" s="134"/>
      <c r="I15" s="162"/>
      <c r="J15" s="134"/>
      <c r="K15" s="134"/>
      <c r="L15" s="163"/>
      <c r="M15" s="137"/>
      <c r="N15" s="137"/>
      <c r="O15" s="137"/>
      <c r="P15" s="137"/>
      <c r="Q15" s="164"/>
      <c r="R15" s="140"/>
      <c r="S15" s="140"/>
      <c r="T15" s="140"/>
      <c r="U15" s="140"/>
      <c r="V15" s="165"/>
      <c r="W15" s="140"/>
      <c r="X15" s="140"/>
      <c r="Y15" s="140"/>
      <c r="Z15" s="140"/>
      <c r="AA15" s="165"/>
      <c r="AB15" s="140"/>
      <c r="AC15" s="140"/>
      <c r="AD15" s="140"/>
      <c r="AE15" s="140"/>
      <c r="AF15" s="140"/>
      <c r="AG15" s="142" t="str">
        <f t="shared" si="0"/>
        <v/>
      </c>
      <c r="AH15" s="143"/>
      <c r="AI15" s="143"/>
      <c r="AJ15" s="144"/>
      <c r="AK15" s="145">
        <f t="shared" si="1"/>
        <v>0</v>
      </c>
      <c r="AL15" s="145"/>
      <c r="AM15" s="145"/>
      <c r="AN15" s="145"/>
      <c r="AO15" s="146"/>
      <c r="AP15" s="1"/>
      <c r="AQ15" s="1"/>
      <c r="AR15" s="1"/>
    </row>
    <row r="16" spans="1:44" ht="18.75">
      <c r="A16" s="1"/>
      <c r="B16" s="131">
        <v>9</v>
      </c>
      <c r="C16" s="161"/>
      <c r="D16" s="134"/>
      <c r="E16" s="134"/>
      <c r="F16" s="134"/>
      <c r="G16" s="134"/>
      <c r="H16" s="134"/>
      <c r="I16" s="162"/>
      <c r="J16" s="134"/>
      <c r="K16" s="134"/>
      <c r="L16" s="163"/>
      <c r="M16" s="137"/>
      <c r="N16" s="137"/>
      <c r="O16" s="137"/>
      <c r="P16" s="137"/>
      <c r="Q16" s="164"/>
      <c r="R16" s="140"/>
      <c r="S16" s="140"/>
      <c r="T16" s="140"/>
      <c r="U16" s="140"/>
      <c r="V16" s="165"/>
      <c r="W16" s="140"/>
      <c r="X16" s="140"/>
      <c r="Y16" s="140"/>
      <c r="Z16" s="140"/>
      <c r="AA16" s="165"/>
      <c r="AB16" s="140"/>
      <c r="AC16" s="140"/>
      <c r="AD16" s="140"/>
      <c r="AE16" s="140"/>
      <c r="AF16" s="140"/>
      <c r="AG16" s="142" t="str">
        <f t="shared" si="0"/>
        <v/>
      </c>
      <c r="AH16" s="143"/>
      <c r="AI16" s="143"/>
      <c r="AJ16" s="144"/>
      <c r="AK16" s="145">
        <f t="shared" si="1"/>
        <v>0</v>
      </c>
      <c r="AL16" s="145"/>
      <c r="AM16" s="145"/>
      <c r="AN16" s="145"/>
      <c r="AO16" s="146"/>
      <c r="AP16" s="1"/>
      <c r="AQ16" s="1"/>
      <c r="AR16" s="1"/>
    </row>
    <row r="17" spans="1:44" ht="18.75">
      <c r="A17" s="1"/>
      <c r="B17" s="180">
        <v>10</v>
      </c>
      <c r="C17" s="181"/>
      <c r="D17" s="182"/>
      <c r="E17" s="182"/>
      <c r="F17" s="182"/>
      <c r="G17" s="182"/>
      <c r="H17" s="182"/>
      <c r="I17" s="183"/>
      <c r="J17" s="182"/>
      <c r="K17" s="182"/>
      <c r="L17" s="184"/>
      <c r="M17" s="185"/>
      <c r="N17" s="185"/>
      <c r="O17" s="185"/>
      <c r="P17" s="185"/>
      <c r="Q17" s="186"/>
      <c r="R17" s="171"/>
      <c r="S17" s="171"/>
      <c r="T17" s="171"/>
      <c r="U17" s="171"/>
      <c r="V17" s="187"/>
      <c r="W17" s="171"/>
      <c r="X17" s="171"/>
      <c r="Y17" s="171"/>
      <c r="Z17" s="171"/>
      <c r="AA17" s="187"/>
      <c r="AB17" s="171"/>
      <c r="AC17" s="171"/>
      <c r="AD17" s="171"/>
      <c r="AE17" s="171"/>
      <c r="AF17" s="171"/>
      <c r="AG17" s="172" t="str">
        <f t="shared" si="0"/>
        <v/>
      </c>
      <c r="AH17" s="173"/>
      <c r="AI17" s="173"/>
      <c r="AJ17" s="174"/>
      <c r="AK17" s="175">
        <f t="shared" si="1"/>
        <v>0</v>
      </c>
      <c r="AL17" s="175"/>
      <c r="AM17" s="175"/>
      <c r="AN17" s="175"/>
      <c r="AO17" s="176"/>
      <c r="AP17" s="1"/>
      <c r="AQ17" s="1"/>
      <c r="AR17" s="1"/>
    </row>
    <row r="18" spans="1:44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44" ht="18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44" ht="19.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AB20" s="177" t="s">
        <v>91</v>
      </c>
      <c r="AC20" s="177"/>
      <c r="AD20" s="177"/>
      <c r="AE20" s="177"/>
      <c r="AF20" s="177"/>
      <c r="AG20" s="178">
        <f>SUM(AG8:AJ17)</f>
        <v>11</v>
      </c>
      <c r="AH20" s="177"/>
      <c r="AI20" s="177"/>
      <c r="AJ20" s="177"/>
      <c r="AK20" s="179">
        <f>SUM(AK8:AO17)</f>
        <v>2020000</v>
      </c>
      <c r="AL20" s="179"/>
      <c r="AM20" s="179"/>
      <c r="AN20" s="179"/>
      <c r="AO20" s="179"/>
    </row>
    <row r="21" spans="1:44" ht="18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44" ht="18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44" ht="18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44" ht="18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44" ht="18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44" ht="18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44" ht="18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44" ht="18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44" ht="18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44" ht="18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44" ht="18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44" ht="18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ht="18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18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18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18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8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18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18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18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8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8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8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8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8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8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8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8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8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8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8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8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8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18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8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8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8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8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8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8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8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8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8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</sheetData>
  <sheetProtection sheet="1" selectLockedCells="1" selectUnlockedCells="1"/>
  <mergeCells count="106">
    <mergeCell ref="AB17:AF17"/>
    <mergeCell ref="AG17:AJ17"/>
    <mergeCell ref="AK17:AO17"/>
    <mergeCell ref="AB20:AF20"/>
    <mergeCell ref="AG20:AJ20"/>
    <mergeCell ref="AK20:AO20"/>
    <mergeCell ref="B17:C17"/>
    <mergeCell ref="D17:H17"/>
    <mergeCell ref="I17:L17"/>
    <mergeCell ref="M17:Q17"/>
    <mergeCell ref="R17:V17"/>
    <mergeCell ref="W17:AA17"/>
    <mergeCell ref="B16:C16"/>
    <mergeCell ref="D16:H16"/>
    <mergeCell ref="I16:L16"/>
    <mergeCell ref="M16:Q16"/>
    <mergeCell ref="R16:V16"/>
    <mergeCell ref="W16:AA16"/>
    <mergeCell ref="AB16:AF16"/>
    <mergeCell ref="AG16:AJ16"/>
    <mergeCell ref="AK16:AO16"/>
    <mergeCell ref="B15:C15"/>
    <mergeCell ref="D15:H15"/>
    <mergeCell ref="I15:L15"/>
    <mergeCell ref="M15:Q15"/>
    <mergeCell ref="R15:V15"/>
    <mergeCell ref="W15:AA15"/>
    <mergeCell ref="AB15:AF15"/>
    <mergeCell ref="AG15:AJ15"/>
    <mergeCell ref="AK15:AO15"/>
    <mergeCell ref="AB13:AF13"/>
    <mergeCell ref="AG13:AJ13"/>
    <mergeCell ref="AK13:AO13"/>
    <mergeCell ref="B14:C14"/>
    <mergeCell ref="D14:H14"/>
    <mergeCell ref="I14:L14"/>
    <mergeCell ref="M14:Q14"/>
    <mergeCell ref="R14:V14"/>
    <mergeCell ref="W14:AA14"/>
    <mergeCell ref="AB14:AF14"/>
    <mergeCell ref="B13:C13"/>
    <mergeCell ref="D13:H13"/>
    <mergeCell ref="I13:L13"/>
    <mergeCell ref="M13:Q13"/>
    <mergeCell ref="R13:V13"/>
    <mergeCell ref="W13:AA13"/>
    <mergeCell ref="AG14:AJ14"/>
    <mergeCell ref="AK14:AO14"/>
    <mergeCell ref="B12:C12"/>
    <mergeCell ref="D12:H12"/>
    <mergeCell ref="I12:L12"/>
    <mergeCell ref="M12:Q12"/>
    <mergeCell ref="R12:V12"/>
    <mergeCell ref="W12:AA12"/>
    <mergeCell ref="AB12:AF12"/>
    <mergeCell ref="AG12:AJ12"/>
    <mergeCell ref="AK12:AO12"/>
    <mergeCell ref="B11:C11"/>
    <mergeCell ref="D11:H11"/>
    <mergeCell ref="I11:L11"/>
    <mergeCell ref="M11:Q11"/>
    <mergeCell ref="R11:V11"/>
    <mergeCell ref="W11:AA11"/>
    <mergeCell ref="AB11:AF11"/>
    <mergeCell ref="AG11:AJ11"/>
    <mergeCell ref="AK11:AO11"/>
    <mergeCell ref="B10:C10"/>
    <mergeCell ref="D10:H10"/>
    <mergeCell ref="I10:L10"/>
    <mergeCell ref="M10:Q10"/>
    <mergeCell ref="R10:V10"/>
    <mergeCell ref="W10:AA10"/>
    <mergeCell ref="AB10:AF10"/>
    <mergeCell ref="AG10:AJ10"/>
    <mergeCell ref="AK10:AO10"/>
    <mergeCell ref="B9:C9"/>
    <mergeCell ref="D9:H9"/>
    <mergeCell ref="I9:L9"/>
    <mergeCell ref="M9:Q9"/>
    <mergeCell ref="R9:V9"/>
    <mergeCell ref="W9:AA9"/>
    <mergeCell ref="AB9:AF9"/>
    <mergeCell ref="AG9:AJ9"/>
    <mergeCell ref="AK9:AO9"/>
    <mergeCell ref="AK6:AO7"/>
    <mergeCell ref="R7:V7"/>
    <mergeCell ref="W7:AA7"/>
    <mergeCell ref="AB7:AF7"/>
    <mergeCell ref="B8:C8"/>
    <mergeCell ref="D8:H8"/>
    <mergeCell ref="I8:L8"/>
    <mergeCell ref="M8:Q8"/>
    <mergeCell ref="R8:V8"/>
    <mergeCell ref="W8:AA8"/>
    <mergeCell ref="AB8:AF8"/>
    <mergeCell ref="AG8:AJ8"/>
    <mergeCell ref="AK8:AO8"/>
    <mergeCell ref="B2:G2"/>
    <mergeCell ref="M4:Q4"/>
    <mergeCell ref="R4:V4"/>
    <mergeCell ref="B6:C7"/>
    <mergeCell ref="D6:H7"/>
    <mergeCell ref="I6:L7"/>
    <mergeCell ref="M6:Q7"/>
    <mergeCell ref="R6:AF6"/>
    <mergeCell ref="AG6:AJ7"/>
  </mergeCells>
  <phoneticPr fontId="3"/>
  <conditionalFormatting sqref="R4:V4 W8:W17 AB8:AB17 D8:R17">
    <cfRule type="containsBlanks" dxfId="7" priority="4">
      <formula>LEN(TRIM(D4))=0</formula>
    </cfRule>
  </conditionalFormatting>
  <conditionalFormatting sqref="R8:V17">
    <cfRule type="expression" dxfId="6" priority="3">
      <formula>$AG8=2</formula>
    </cfRule>
  </conditionalFormatting>
  <conditionalFormatting sqref="R8:AA17">
    <cfRule type="expression" dxfId="5" priority="2">
      <formula>$AG8=1</formula>
    </cfRule>
  </conditionalFormatting>
  <conditionalFormatting sqref="R8:AF17">
    <cfRule type="expression" dxfId="4" priority="1">
      <formula>$AG8=""</formula>
    </cfRule>
  </conditionalFormatting>
  <pageMargins left="0.7" right="0.7" top="0.75" bottom="0.75" header="0.3" footer="0.3"/>
  <pageSetup paperSize="9" scale="46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R63"/>
  <sheetViews>
    <sheetView view="pageBreakPreview" zoomScale="110" zoomScaleNormal="100" zoomScaleSheetLayoutView="100" workbookViewId="0">
      <selection activeCell="B1" sqref="B1"/>
    </sheetView>
  </sheetViews>
  <sheetFormatPr defaultRowHeight="13.5"/>
  <cols>
    <col min="2" max="32" width="3.625" customWidth="1"/>
    <col min="33" max="33" width="7.625" customWidth="1"/>
    <col min="34" max="34" width="9.625" customWidth="1"/>
    <col min="35" max="35" width="5.125" customWidth="1"/>
    <col min="36" max="36" width="5.875" customWidth="1"/>
    <col min="37" max="37" width="6.125" customWidth="1"/>
    <col min="38" max="38" width="4" customWidth="1"/>
    <col min="39" max="40" width="5.125" customWidth="1"/>
    <col min="41" max="41" width="8.875" customWidth="1"/>
  </cols>
  <sheetData>
    <row r="1" spans="1:44" ht="18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44" ht="24">
      <c r="A2" s="1"/>
      <c r="B2" s="109" t="s">
        <v>72</v>
      </c>
      <c r="C2" s="109"/>
      <c r="D2" s="109"/>
      <c r="E2" s="109"/>
      <c r="F2" s="109"/>
      <c r="G2" s="10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44" ht="18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44" ht="21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10" t="s">
        <v>73</v>
      </c>
      <c r="N4" s="110"/>
      <c r="O4" s="110"/>
      <c r="P4" s="110"/>
      <c r="Q4" s="110"/>
      <c r="R4" s="111">
        <f>'様式２新設等支援費用（申請用）'!$D$8</f>
        <v>0</v>
      </c>
      <c r="S4" s="111"/>
      <c r="T4" s="111"/>
      <c r="U4" s="111"/>
      <c r="V4" s="111"/>
      <c r="W4" s="5"/>
      <c r="X4" s="4"/>
      <c r="Y4" s="4"/>
      <c r="Z4" s="4"/>
      <c r="AA4" s="1"/>
      <c r="AB4" s="1"/>
      <c r="AC4" s="1"/>
      <c r="AD4" s="1"/>
      <c r="AE4" s="1"/>
      <c r="AF4" s="1"/>
      <c r="AG4" s="1"/>
    </row>
    <row r="5" spans="1:44" ht="19.5" customHeight="1">
      <c r="A5" s="1"/>
      <c r="B5" s="1"/>
      <c r="C5" s="1"/>
      <c r="D5" s="2" t="s">
        <v>74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3"/>
      <c r="S5" s="3"/>
      <c r="T5" s="3"/>
      <c r="U5" s="3"/>
      <c r="V5" s="3"/>
      <c r="W5" s="4"/>
      <c r="X5" s="4"/>
      <c r="Y5" s="4"/>
      <c r="Z5" s="4"/>
      <c r="AA5" s="1"/>
      <c r="AB5" s="1"/>
      <c r="AC5" s="1"/>
      <c r="AD5" s="1"/>
      <c r="AE5" s="1"/>
      <c r="AF5" s="1"/>
      <c r="AG5" s="1"/>
    </row>
    <row r="6" spans="1:44" ht="18.75">
      <c r="A6" s="1"/>
      <c r="B6" s="112" t="s">
        <v>92</v>
      </c>
      <c r="C6" s="113"/>
      <c r="D6" s="116" t="s">
        <v>76</v>
      </c>
      <c r="E6" s="117"/>
      <c r="F6" s="117"/>
      <c r="G6" s="117"/>
      <c r="H6" s="113"/>
      <c r="I6" s="116" t="s">
        <v>77</v>
      </c>
      <c r="J6" s="117"/>
      <c r="K6" s="117"/>
      <c r="L6" s="113"/>
      <c r="M6" s="120" t="s">
        <v>78</v>
      </c>
      <c r="N6" s="121"/>
      <c r="O6" s="121"/>
      <c r="P6" s="121"/>
      <c r="Q6" s="122"/>
      <c r="R6" s="126" t="s">
        <v>79</v>
      </c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16" t="s">
        <v>80</v>
      </c>
      <c r="AH6" s="117"/>
      <c r="AI6" s="117"/>
      <c r="AJ6" s="113"/>
      <c r="AK6" s="116" t="s">
        <v>81</v>
      </c>
      <c r="AL6" s="117"/>
      <c r="AM6" s="117"/>
      <c r="AN6" s="117"/>
      <c r="AO6" s="127"/>
      <c r="AP6" s="1"/>
      <c r="AQ6" s="1"/>
      <c r="AR6" s="1"/>
    </row>
    <row r="7" spans="1:44" ht="18.75">
      <c r="A7" s="1"/>
      <c r="B7" s="114"/>
      <c r="C7" s="115"/>
      <c r="D7" s="206"/>
      <c r="E7" s="207"/>
      <c r="F7" s="207"/>
      <c r="G7" s="207"/>
      <c r="H7" s="208"/>
      <c r="I7" s="118"/>
      <c r="J7" s="119"/>
      <c r="K7" s="119"/>
      <c r="L7" s="115"/>
      <c r="M7" s="123"/>
      <c r="N7" s="124"/>
      <c r="O7" s="124"/>
      <c r="P7" s="124"/>
      <c r="Q7" s="125"/>
      <c r="R7" s="210" t="e">
        <f>TEXT(EDATE(R4,-1),"ggge年m月")</f>
        <v>#NUM!</v>
      </c>
      <c r="S7" s="211"/>
      <c r="T7" s="211"/>
      <c r="U7" s="211"/>
      <c r="V7" s="211"/>
      <c r="W7" s="129" t="str">
        <f>TEXT(EDATE(R4,0),"ggge年m月")</f>
        <v>明治33年1月</v>
      </c>
      <c r="X7" s="130"/>
      <c r="Y7" s="130"/>
      <c r="Z7" s="130"/>
      <c r="AA7" s="130"/>
      <c r="AB7" s="129" t="str">
        <f>TEXT(EDATE(R4,1),"ggge年m月")</f>
        <v>明治33年1月</v>
      </c>
      <c r="AC7" s="130"/>
      <c r="AD7" s="130"/>
      <c r="AE7" s="130"/>
      <c r="AF7" s="130"/>
      <c r="AG7" s="118"/>
      <c r="AH7" s="119"/>
      <c r="AI7" s="119"/>
      <c r="AJ7" s="115"/>
      <c r="AK7" s="118"/>
      <c r="AL7" s="119"/>
      <c r="AM7" s="119"/>
      <c r="AN7" s="119"/>
      <c r="AO7" s="128"/>
      <c r="AP7" s="1"/>
      <c r="AQ7" s="1"/>
      <c r="AR7" s="1"/>
    </row>
    <row r="8" spans="1:44" ht="18.75">
      <c r="A8" s="1"/>
      <c r="B8" s="131">
        <v>1</v>
      </c>
      <c r="C8" s="200"/>
      <c r="D8" s="169"/>
      <c r="E8" s="168"/>
      <c r="F8" s="168"/>
      <c r="G8" s="168"/>
      <c r="H8" s="170"/>
      <c r="I8" s="134"/>
      <c r="J8" s="134"/>
      <c r="K8" s="134"/>
      <c r="L8" s="135"/>
      <c r="M8" s="136"/>
      <c r="N8" s="137"/>
      <c r="O8" s="137"/>
      <c r="P8" s="137"/>
      <c r="Q8" s="137"/>
      <c r="R8" s="204"/>
      <c r="S8" s="159"/>
      <c r="T8" s="159"/>
      <c r="U8" s="159"/>
      <c r="V8" s="160"/>
      <c r="W8" s="140"/>
      <c r="X8" s="140"/>
      <c r="Y8" s="140"/>
      <c r="Z8" s="140"/>
      <c r="AA8" s="141"/>
      <c r="AB8" s="139"/>
      <c r="AC8" s="140"/>
      <c r="AD8" s="140"/>
      <c r="AE8" s="140"/>
      <c r="AF8" s="141"/>
      <c r="AG8" s="142" t="str">
        <f>IF(D8="","",IF(MIN(3,(YEAR($R$4)-YEAR(M8))*12+(MONTH($R$4)+3-MONTH(M8)-1))&gt;=1,MIN(3,(YEAR($R$4)-YEAR(M8))*12+(MONTH($R$4)+3-MONTH(M8)-1)),""))</f>
        <v/>
      </c>
      <c r="AH8" s="143"/>
      <c r="AI8" s="143"/>
      <c r="AJ8" s="144"/>
      <c r="AK8" s="145">
        <f>IFERROR(SUM(R8:AF8),"")</f>
        <v>0</v>
      </c>
      <c r="AL8" s="145"/>
      <c r="AM8" s="145"/>
      <c r="AN8" s="145"/>
      <c r="AO8" s="146"/>
      <c r="AP8" s="1"/>
      <c r="AQ8" s="1"/>
      <c r="AR8" s="1"/>
    </row>
    <row r="9" spans="1:44" ht="18.75">
      <c r="A9" s="1"/>
      <c r="B9" s="131">
        <v>2</v>
      </c>
      <c r="C9" s="200"/>
      <c r="D9" s="162"/>
      <c r="E9" s="134"/>
      <c r="F9" s="134"/>
      <c r="G9" s="134"/>
      <c r="H9" s="163"/>
      <c r="I9" s="134"/>
      <c r="J9" s="134"/>
      <c r="K9" s="134"/>
      <c r="L9" s="135"/>
      <c r="M9" s="136"/>
      <c r="N9" s="137"/>
      <c r="O9" s="137"/>
      <c r="P9" s="137"/>
      <c r="Q9" s="137"/>
      <c r="R9" s="205"/>
      <c r="S9" s="140"/>
      <c r="T9" s="140"/>
      <c r="U9" s="140"/>
      <c r="V9" s="165"/>
      <c r="W9" s="140"/>
      <c r="X9" s="140"/>
      <c r="Y9" s="140"/>
      <c r="Z9" s="140"/>
      <c r="AA9" s="141"/>
      <c r="AB9" s="139"/>
      <c r="AC9" s="140"/>
      <c r="AD9" s="140"/>
      <c r="AE9" s="140"/>
      <c r="AF9" s="141"/>
      <c r="AG9" s="142" t="str">
        <f t="shared" ref="AG9:AG12" si="0">IF(D9="","",IF(MIN(3,(YEAR($R$4)-YEAR(M9))*12+(MONTH($R$4)+3-MONTH(M9)-1))&gt;=1,MIN(3,(YEAR($R$4)-YEAR(M9))*12+(MONTH($R$4)+3-MONTH(M9)-1)),""))</f>
        <v/>
      </c>
      <c r="AH9" s="143"/>
      <c r="AI9" s="143"/>
      <c r="AJ9" s="144"/>
      <c r="AK9" s="145">
        <f t="shared" ref="AK9:AK17" si="1">IFERROR(SUM(R9:AF9),"")</f>
        <v>0</v>
      </c>
      <c r="AL9" s="145"/>
      <c r="AM9" s="145"/>
      <c r="AN9" s="145"/>
      <c r="AO9" s="146"/>
      <c r="AP9" s="1"/>
      <c r="AQ9" s="1"/>
      <c r="AR9" s="1"/>
    </row>
    <row r="10" spans="1:44" ht="18.75">
      <c r="A10" s="1"/>
      <c r="B10" s="131">
        <v>3</v>
      </c>
      <c r="C10" s="200"/>
      <c r="D10" s="162"/>
      <c r="E10" s="134"/>
      <c r="F10" s="134"/>
      <c r="G10" s="134"/>
      <c r="H10" s="163"/>
      <c r="I10" s="134"/>
      <c r="J10" s="134"/>
      <c r="K10" s="134"/>
      <c r="L10" s="135"/>
      <c r="M10" s="136"/>
      <c r="N10" s="137"/>
      <c r="O10" s="137"/>
      <c r="P10" s="137"/>
      <c r="Q10" s="137"/>
      <c r="R10" s="205"/>
      <c r="S10" s="140"/>
      <c r="T10" s="140"/>
      <c r="U10" s="140"/>
      <c r="V10" s="165"/>
      <c r="W10" s="140"/>
      <c r="X10" s="140"/>
      <c r="Y10" s="140"/>
      <c r="Z10" s="140"/>
      <c r="AA10" s="140"/>
      <c r="AB10" s="139"/>
      <c r="AC10" s="140"/>
      <c r="AD10" s="140"/>
      <c r="AE10" s="140"/>
      <c r="AF10" s="141"/>
      <c r="AG10" s="142" t="str">
        <f t="shared" si="0"/>
        <v/>
      </c>
      <c r="AH10" s="143"/>
      <c r="AI10" s="143"/>
      <c r="AJ10" s="144"/>
      <c r="AK10" s="145">
        <f t="shared" si="1"/>
        <v>0</v>
      </c>
      <c r="AL10" s="145"/>
      <c r="AM10" s="145"/>
      <c r="AN10" s="145"/>
      <c r="AO10" s="146"/>
      <c r="AP10" s="1"/>
      <c r="AQ10" s="1"/>
      <c r="AR10" s="1"/>
    </row>
    <row r="11" spans="1:44" ht="18.75">
      <c r="A11" s="1"/>
      <c r="B11" s="131">
        <v>4</v>
      </c>
      <c r="C11" s="200"/>
      <c r="D11" s="162"/>
      <c r="E11" s="134"/>
      <c r="F11" s="134"/>
      <c r="G11" s="134"/>
      <c r="H11" s="163"/>
      <c r="I11" s="134"/>
      <c r="J11" s="134"/>
      <c r="K11" s="134"/>
      <c r="L11" s="135"/>
      <c r="M11" s="136"/>
      <c r="N11" s="137"/>
      <c r="O11" s="137"/>
      <c r="P11" s="137"/>
      <c r="Q11" s="137"/>
      <c r="R11" s="205"/>
      <c r="S11" s="140"/>
      <c r="T11" s="140"/>
      <c r="U11" s="140"/>
      <c r="V11" s="165"/>
      <c r="W11" s="140"/>
      <c r="X11" s="140"/>
      <c r="Y11" s="140"/>
      <c r="Z11" s="140"/>
      <c r="AA11" s="140"/>
      <c r="AB11" s="139"/>
      <c r="AC11" s="140"/>
      <c r="AD11" s="140"/>
      <c r="AE11" s="140"/>
      <c r="AF11" s="141"/>
      <c r="AG11" s="142" t="str">
        <f t="shared" si="0"/>
        <v/>
      </c>
      <c r="AH11" s="143"/>
      <c r="AI11" s="143"/>
      <c r="AJ11" s="144"/>
      <c r="AK11" s="145">
        <f t="shared" si="1"/>
        <v>0</v>
      </c>
      <c r="AL11" s="145"/>
      <c r="AM11" s="145"/>
      <c r="AN11" s="145"/>
      <c r="AO11" s="146"/>
      <c r="AP11" s="1"/>
      <c r="AQ11" s="1"/>
      <c r="AR11" s="1"/>
    </row>
    <row r="12" spans="1:44" ht="18.75">
      <c r="A12" s="1"/>
      <c r="B12" s="131">
        <v>5</v>
      </c>
      <c r="C12" s="200"/>
      <c r="D12" s="162"/>
      <c r="E12" s="134"/>
      <c r="F12" s="134"/>
      <c r="G12" s="134"/>
      <c r="H12" s="163"/>
      <c r="I12" s="134"/>
      <c r="J12" s="134"/>
      <c r="K12" s="134"/>
      <c r="L12" s="135"/>
      <c r="M12" s="136"/>
      <c r="N12" s="137"/>
      <c r="O12" s="137"/>
      <c r="P12" s="137"/>
      <c r="Q12" s="137"/>
      <c r="R12" s="205"/>
      <c r="S12" s="140"/>
      <c r="T12" s="140"/>
      <c r="U12" s="140"/>
      <c r="V12" s="165"/>
      <c r="W12" s="140"/>
      <c r="X12" s="140"/>
      <c r="Y12" s="140"/>
      <c r="Z12" s="140"/>
      <c r="AA12" s="140"/>
      <c r="AB12" s="139"/>
      <c r="AC12" s="140"/>
      <c r="AD12" s="140"/>
      <c r="AE12" s="140"/>
      <c r="AF12" s="140"/>
      <c r="AG12" s="142" t="str">
        <f t="shared" si="0"/>
        <v/>
      </c>
      <c r="AH12" s="143"/>
      <c r="AI12" s="143"/>
      <c r="AJ12" s="144"/>
      <c r="AK12" s="145">
        <f t="shared" si="1"/>
        <v>0</v>
      </c>
      <c r="AL12" s="145"/>
      <c r="AM12" s="145"/>
      <c r="AN12" s="145"/>
      <c r="AO12" s="146"/>
      <c r="AP12" s="1"/>
      <c r="AQ12" s="1"/>
      <c r="AR12" s="1"/>
    </row>
    <row r="13" spans="1:44" ht="18.75">
      <c r="A13" s="1"/>
      <c r="B13" s="131">
        <v>6</v>
      </c>
      <c r="C13" s="200"/>
      <c r="D13" s="162"/>
      <c r="E13" s="134"/>
      <c r="F13" s="134"/>
      <c r="G13" s="134"/>
      <c r="H13" s="163"/>
      <c r="I13" s="134"/>
      <c r="J13" s="134"/>
      <c r="K13" s="134"/>
      <c r="L13" s="135"/>
      <c r="M13" s="136"/>
      <c r="N13" s="137"/>
      <c r="O13" s="137"/>
      <c r="P13" s="137"/>
      <c r="Q13" s="137"/>
      <c r="R13" s="205"/>
      <c r="S13" s="140"/>
      <c r="T13" s="140"/>
      <c r="U13" s="140"/>
      <c r="V13" s="165"/>
      <c r="W13" s="140"/>
      <c r="X13" s="140"/>
      <c r="Y13" s="140"/>
      <c r="Z13" s="140"/>
      <c r="AA13" s="140"/>
      <c r="AB13" s="139"/>
      <c r="AC13" s="140"/>
      <c r="AD13" s="140"/>
      <c r="AE13" s="140"/>
      <c r="AF13" s="140"/>
      <c r="AG13" s="142" t="str">
        <f t="shared" ref="AG13:AG17" si="2">IF(D13="","",IF(MIN(3,(YEAR($R$4)-YEAR(M13))*12+(MONTH($R$4)+3-MONTH(M13)-1))&gt;=1,MIN(3,(YEAR($R$4)-YEAR(M13))*12+(MONTH($R$4)+3-MONTH(M13)-1)),""))</f>
        <v/>
      </c>
      <c r="AH13" s="143"/>
      <c r="AI13" s="143"/>
      <c r="AJ13" s="144"/>
      <c r="AK13" s="145">
        <f t="shared" si="1"/>
        <v>0</v>
      </c>
      <c r="AL13" s="145"/>
      <c r="AM13" s="145"/>
      <c r="AN13" s="145"/>
      <c r="AO13" s="146"/>
      <c r="AP13" s="1"/>
      <c r="AQ13" s="1"/>
      <c r="AR13" s="1"/>
    </row>
    <row r="14" spans="1:44" ht="18.75">
      <c r="A14" s="1"/>
      <c r="B14" s="131">
        <v>7</v>
      </c>
      <c r="C14" s="200"/>
      <c r="D14" s="162"/>
      <c r="E14" s="134"/>
      <c r="F14" s="134"/>
      <c r="G14" s="134"/>
      <c r="H14" s="163"/>
      <c r="I14" s="134"/>
      <c r="J14" s="134"/>
      <c r="K14" s="134"/>
      <c r="L14" s="135"/>
      <c r="M14" s="136"/>
      <c r="N14" s="137"/>
      <c r="O14" s="137"/>
      <c r="P14" s="137"/>
      <c r="Q14" s="137"/>
      <c r="R14" s="205"/>
      <c r="S14" s="140"/>
      <c r="T14" s="140"/>
      <c r="U14" s="140"/>
      <c r="V14" s="165"/>
      <c r="W14" s="140"/>
      <c r="X14" s="140"/>
      <c r="Y14" s="140"/>
      <c r="Z14" s="140"/>
      <c r="AA14" s="140"/>
      <c r="AB14" s="139"/>
      <c r="AC14" s="140"/>
      <c r="AD14" s="140"/>
      <c r="AE14" s="140"/>
      <c r="AF14" s="140"/>
      <c r="AG14" s="142" t="str">
        <f t="shared" si="2"/>
        <v/>
      </c>
      <c r="AH14" s="143"/>
      <c r="AI14" s="143"/>
      <c r="AJ14" s="144"/>
      <c r="AK14" s="145">
        <f t="shared" si="1"/>
        <v>0</v>
      </c>
      <c r="AL14" s="145"/>
      <c r="AM14" s="145"/>
      <c r="AN14" s="145"/>
      <c r="AO14" s="146"/>
      <c r="AP14" s="1"/>
      <c r="AQ14" s="1"/>
      <c r="AR14" s="1"/>
    </row>
    <row r="15" spans="1:44" ht="18.75">
      <c r="A15" s="1"/>
      <c r="B15" s="131">
        <v>8</v>
      </c>
      <c r="C15" s="200"/>
      <c r="D15" s="162"/>
      <c r="E15" s="134"/>
      <c r="F15" s="134"/>
      <c r="G15" s="134"/>
      <c r="H15" s="163"/>
      <c r="I15" s="134"/>
      <c r="J15" s="134"/>
      <c r="K15" s="134"/>
      <c r="L15" s="135"/>
      <c r="M15" s="136"/>
      <c r="N15" s="137"/>
      <c r="O15" s="137"/>
      <c r="P15" s="137"/>
      <c r="Q15" s="137"/>
      <c r="R15" s="205"/>
      <c r="S15" s="140"/>
      <c r="T15" s="140"/>
      <c r="U15" s="140"/>
      <c r="V15" s="165"/>
      <c r="W15" s="140"/>
      <c r="X15" s="140"/>
      <c r="Y15" s="140"/>
      <c r="Z15" s="140"/>
      <c r="AA15" s="140"/>
      <c r="AB15" s="139"/>
      <c r="AC15" s="140"/>
      <c r="AD15" s="140"/>
      <c r="AE15" s="140"/>
      <c r="AF15" s="140"/>
      <c r="AG15" s="142" t="str">
        <f t="shared" si="2"/>
        <v/>
      </c>
      <c r="AH15" s="143"/>
      <c r="AI15" s="143"/>
      <c r="AJ15" s="144"/>
      <c r="AK15" s="145">
        <f t="shared" si="1"/>
        <v>0</v>
      </c>
      <c r="AL15" s="145"/>
      <c r="AM15" s="145"/>
      <c r="AN15" s="145"/>
      <c r="AO15" s="146"/>
      <c r="AP15" s="1"/>
      <c r="AQ15" s="1"/>
      <c r="AR15" s="1"/>
    </row>
    <row r="16" spans="1:44" ht="18.75">
      <c r="A16" s="1"/>
      <c r="B16" s="131">
        <v>9</v>
      </c>
      <c r="C16" s="200"/>
      <c r="D16" s="162"/>
      <c r="E16" s="134"/>
      <c r="F16" s="134"/>
      <c r="G16" s="134"/>
      <c r="H16" s="163"/>
      <c r="I16" s="134"/>
      <c r="J16" s="134"/>
      <c r="K16" s="134"/>
      <c r="L16" s="135"/>
      <c r="M16" s="136"/>
      <c r="N16" s="137"/>
      <c r="O16" s="137"/>
      <c r="P16" s="137"/>
      <c r="Q16" s="137"/>
      <c r="R16" s="205"/>
      <c r="S16" s="140"/>
      <c r="T16" s="140"/>
      <c r="U16" s="140"/>
      <c r="V16" s="165"/>
      <c r="W16" s="140"/>
      <c r="X16" s="140"/>
      <c r="Y16" s="140"/>
      <c r="Z16" s="140"/>
      <c r="AA16" s="140"/>
      <c r="AB16" s="139"/>
      <c r="AC16" s="140"/>
      <c r="AD16" s="140"/>
      <c r="AE16" s="140"/>
      <c r="AF16" s="140"/>
      <c r="AG16" s="142" t="str">
        <f t="shared" si="2"/>
        <v/>
      </c>
      <c r="AH16" s="143"/>
      <c r="AI16" s="143"/>
      <c r="AJ16" s="144"/>
      <c r="AK16" s="145">
        <f t="shared" si="1"/>
        <v>0</v>
      </c>
      <c r="AL16" s="145"/>
      <c r="AM16" s="145"/>
      <c r="AN16" s="145"/>
      <c r="AO16" s="146"/>
      <c r="AP16" s="1"/>
      <c r="AQ16" s="1"/>
      <c r="AR16" s="1"/>
    </row>
    <row r="17" spans="1:44" ht="18.75">
      <c r="A17" s="1"/>
      <c r="B17" s="180">
        <v>10</v>
      </c>
      <c r="C17" s="201"/>
      <c r="D17" s="183"/>
      <c r="E17" s="182"/>
      <c r="F17" s="182"/>
      <c r="G17" s="182"/>
      <c r="H17" s="184"/>
      <c r="I17" s="182"/>
      <c r="J17" s="182"/>
      <c r="K17" s="182"/>
      <c r="L17" s="202"/>
      <c r="M17" s="203"/>
      <c r="N17" s="185"/>
      <c r="O17" s="185"/>
      <c r="P17" s="185"/>
      <c r="Q17" s="185"/>
      <c r="R17" s="212"/>
      <c r="S17" s="171"/>
      <c r="T17" s="171"/>
      <c r="U17" s="171"/>
      <c r="V17" s="187"/>
      <c r="W17" s="171"/>
      <c r="X17" s="171"/>
      <c r="Y17" s="171"/>
      <c r="Z17" s="171"/>
      <c r="AA17" s="171"/>
      <c r="AB17" s="209"/>
      <c r="AC17" s="171"/>
      <c r="AD17" s="171"/>
      <c r="AE17" s="171"/>
      <c r="AF17" s="171"/>
      <c r="AG17" s="172" t="str">
        <f t="shared" si="2"/>
        <v/>
      </c>
      <c r="AH17" s="173"/>
      <c r="AI17" s="173"/>
      <c r="AJ17" s="174"/>
      <c r="AK17" s="175">
        <f t="shared" si="1"/>
        <v>0</v>
      </c>
      <c r="AL17" s="175"/>
      <c r="AM17" s="175"/>
      <c r="AN17" s="175"/>
      <c r="AO17" s="176"/>
      <c r="AP17" s="1"/>
      <c r="AQ17" s="1"/>
      <c r="AR17" s="1"/>
    </row>
    <row r="18" spans="1:44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44" ht="18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44" ht="19.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AB20" s="177" t="s">
        <v>91</v>
      </c>
      <c r="AC20" s="177"/>
      <c r="AD20" s="177"/>
      <c r="AE20" s="177"/>
      <c r="AF20" s="177"/>
      <c r="AG20" s="178">
        <f>SUM(AG8:AJ17)</f>
        <v>0</v>
      </c>
      <c r="AH20" s="177"/>
      <c r="AI20" s="177"/>
      <c r="AJ20" s="177"/>
      <c r="AK20" s="179">
        <f>SUM(AK8:AO17)</f>
        <v>0</v>
      </c>
      <c r="AL20" s="179"/>
      <c r="AM20" s="179"/>
      <c r="AN20" s="179"/>
      <c r="AO20" s="179"/>
    </row>
    <row r="21" spans="1:44" ht="18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44" ht="18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44" ht="18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44" ht="18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44" ht="18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44" ht="18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44" ht="18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44" ht="18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44" ht="18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44" ht="18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44" ht="18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44" ht="18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ht="18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18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18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18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8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18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18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18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8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8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8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8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8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8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8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8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8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8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8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8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8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18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8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8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8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8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8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8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8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8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8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</sheetData>
  <sheetProtection sheet="1" objects="1" scenarios="1"/>
  <protectedRanges>
    <protectedRange sqref="R4 D8:AF17" name="範囲1"/>
  </protectedRanges>
  <mergeCells count="106">
    <mergeCell ref="M6:Q7"/>
    <mergeCell ref="I6:L7"/>
    <mergeCell ref="B6:C7"/>
    <mergeCell ref="D6:H7"/>
    <mergeCell ref="AG20:AJ20"/>
    <mergeCell ref="AG10:AJ10"/>
    <mergeCell ref="R9:V9"/>
    <mergeCell ref="R10:V10"/>
    <mergeCell ref="D8:H8"/>
    <mergeCell ref="I8:L8"/>
    <mergeCell ref="M8:Q8"/>
    <mergeCell ref="AG8:AJ8"/>
    <mergeCell ref="W17:AA17"/>
    <mergeCell ref="AB17:AF17"/>
    <mergeCell ref="R6:AF6"/>
    <mergeCell ref="AB7:AF7"/>
    <mergeCell ref="R7:V7"/>
    <mergeCell ref="W7:AA7"/>
    <mergeCell ref="AB20:AF20"/>
    <mergeCell ref="R17:V17"/>
    <mergeCell ref="W8:AA8"/>
    <mergeCell ref="AB8:AF8"/>
    <mergeCell ref="W9:AA9"/>
    <mergeCell ref="AB9:AF9"/>
    <mergeCell ref="AK20:AO20"/>
    <mergeCell ref="B2:G2"/>
    <mergeCell ref="M4:Q4"/>
    <mergeCell ref="R4:V4"/>
    <mergeCell ref="D12:H12"/>
    <mergeCell ref="I12:L12"/>
    <mergeCell ref="M12:Q12"/>
    <mergeCell ref="AG12:AJ12"/>
    <mergeCell ref="AK12:AO12"/>
    <mergeCell ref="D11:H11"/>
    <mergeCell ref="I11:L11"/>
    <mergeCell ref="M11:Q11"/>
    <mergeCell ref="AG11:AJ11"/>
    <mergeCell ref="AK11:AO11"/>
    <mergeCell ref="R11:V11"/>
    <mergeCell ref="AK10:AO10"/>
    <mergeCell ref="D9:H9"/>
    <mergeCell ref="I9:L9"/>
    <mergeCell ref="M9:Q9"/>
    <mergeCell ref="AG9:AJ9"/>
    <mergeCell ref="AK9:AO9"/>
    <mergeCell ref="D10:H10"/>
    <mergeCell ref="I10:L10"/>
    <mergeCell ref="M10:Q10"/>
    <mergeCell ref="D14:H14"/>
    <mergeCell ref="I14:L14"/>
    <mergeCell ref="M14:Q14"/>
    <mergeCell ref="AG14:AJ14"/>
    <mergeCell ref="AK14:AO14"/>
    <mergeCell ref="D13:H13"/>
    <mergeCell ref="I13:L13"/>
    <mergeCell ref="M13:Q13"/>
    <mergeCell ref="AG13:AJ13"/>
    <mergeCell ref="R13:V13"/>
    <mergeCell ref="R14:V14"/>
    <mergeCell ref="W13:AA13"/>
    <mergeCell ref="AB13:AF13"/>
    <mergeCell ref="W14:AA14"/>
    <mergeCell ref="AB14:AF14"/>
    <mergeCell ref="AG15:AJ15"/>
    <mergeCell ref="AB15:AF15"/>
    <mergeCell ref="W16:AA16"/>
    <mergeCell ref="AB16:AF16"/>
    <mergeCell ref="AK8:AO8"/>
    <mergeCell ref="AG6:AJ7"/>
    <mergeCell ref="AK6:AO7"/>
    <mergeCell ref="R8:V8"/>
    <mergeCell ref="AK13:AO13"/>
    <mergeCell ref="R15:V15"/>
    <mergeCell ref="R16:V16"/>
    <mergeCell ref="W10:AA10"/>
    <mergeCell ref="AB10:AF10"/>
    <mergeCell ref="W11:AA11"/>
    <mergeCell ref="AB11:AF11"/>
    <mergeCell ref="W12:AA12"/>
    <mergeCell ref="AB12:AF12"/>
    <mergeCell ref="W15:AA15"/>
    <mergeCell ref="R12:V12"/>
    <mergeCell ref="AK17:AO1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D17:H17"/>
    <mergeCell ref="I17:L17"/>
    <mergeCell ref="M17:Q17"/>
    <mergeCell ref="AG17:AJ17"/>
    <mergeCell ref="AK15:AO15"/>
    <mergeCell ref="D16:H16"/>
    <mergeCell ref="I16:L16"/>
    <mergeCell ref="M16:Q16"/>
    <mergeCell ref="AG16:AJ16"/>
    <mergeCell ref="AK16:AO16"/>
    <mergeCell ref="D15:H15"/>
    <mergeCell ref="I15:L15"/>
    <mergeCell ref="M15:Q15"/>
  </mergeCells>
  <phoneticPr fontId="3"/>
  <conditionalFormatting sqref="R4:V4 W8:W17 AB8:AB17 D8:R17">
    <cfRule type="containsBlanks" dxfId="3" priority="4">
      <formula>LEN(TRIM(D4))=0</formula>
    </cfRule>
  </conditionalFormatting>
  <conditionalFormatting sqref="R8:V17">
    <cfRule type="expression" dxfId="2" priority="3">
      <formula>$AG8=2</formula>
    </cfRule>
  </conditionalFormatting>
  <conditionalFormatting sqref="R8:AA17">
    <cfRule type="expression" dxfId="1" priority="2">
      <formula>$AG8=1</formula>
    </cfRule>
  </conditionalFormatting>
  <conditionalFormatting sqref="R8:AF17">
    <cfRule type="expression" dxfId="0" priority="1">
      <formula>$AG8=""</formula>
    </cfRule>
  </conditionalFormatting>
  <pageMargins left="0.7" right="0.7" top="0.75" bottom="0.75" header="0.3" footer="0.3"/>
  <pageSetup paperSize="9" scale="4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car_mg5@d.frontier-di.co.jp</cp:lastModifiedBy>
  <cp:revision/>
  <dcterms:created xsi:type="dcterms:W3CDTF">2015-01-05T10:10:56Z</dcterms:created>
  <dcterms:modified xsi:type="dcterms:W3CDTF">2024-05-17T08:45:31Z</dcterms:modified>
  <cp:category/>
  <cp:contentStatus/>
</cp:coreProperties>
</file>