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527_受入旅費修正\参加\自動車\"/>
    </mc:Choice>
  </mc:AlternateContent>
  <xr:revisionPtr revIDLastSave="8" documentId="13_ncr:1_{E87D1385-2BAA-4869-8B8C-4060B1C4BEE5}" xr6:coauthVersionLast="47" xr6:coauthVersionMax="47" xr10:uidLastSave="{FB8F0FF1-2D96-4973-9516-1B65C59C7D15}"/>
  <bookViews>
    <workbookView xWindow="0" yWindow="0" windowWidth="28800" windowHeight="11385" tabRatio="652" xr2:uid="{00000000-000D-0000-FFFF-FFFF00000000}"/>
  </bookViews>
  <sheets>
    <sheet name="＜見本＞報告書" sheetId="14" r:id="rId1"/>
    <sheet name="＜見本＞旅行行程表及び旅費積算書" sheetId="15" r:id="rId2"/>
    <sheet name="報告書" sheetId="4" r:id="rId3"/>
    <sheet name="A" sheetId="10" r:id="rId4"/>
    <sheet name="B" sheetId="16" r:id="rId5"/>
    <sheet name="C" sheetId="17" r:id="rId6"/>
    <sheet name="確約書" sheetId="18" r:id="rId7"/>
    <sheet name="(参考)宿泊料等" sheetId="2" r:id="rId8"/>
  </sheets>
  <definedNames>
    <definedName name="_xlnm.Print_Area" localSheetId="0">'＜見本＞報告書'!$A$1:$AI$41</definedName>
    <definedName name="_xlnm.Print_Area" localSheetId="1">'＜見本＞旅行行程表及び旅費積算書'!$A$1:$Q$25</definedName>
    <definedName name="_xlnm.Print_Area" localSheetId="3">A!$A$1:$Q$49</definedName>
    <definedName name="_xlnm.Print_Area" localSheetId="4">B!$A$1:$Q$49</definedName>
    <definedName name="_xlnm.Print_Area" localSheetId="5">'C'!$A$1:$Q$49</definedName>
    <definedName name="_xlnm.Print_Area" localSheetId="2">報告書!$A$1:$AI$41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1" i="4"/>
  <c r="W12" i="14"/>
  <c r="W11" i="14"/>
  <c r="U13" i="18" l="1"/>
  <c r="U11" i="18"/>
  <c r="Q18" i="17" l="1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4" i="17"/>
  <c r="L14" i="17"/>
  <c r="O14" i="17" s="1"/>
  <c r="P14" i="17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4" i="16"/>
  <c r="L14" i="16"/>
  <c r="O14" i="16" s="1"/>
  <c r="P14" i="16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Q14" i="10"/>
  <c r="L14" i="10"/>
  <c r="O14" i="10" s="1"/>
  <c r="P14" i="10" s="1"/>
  <c r="B5" i="17"/>
  <c r="B4" i="10"/>
  <c r="B4" i="16"/>
  <c r="B4" i="17"/>
  <c r="B5" i="16"/>
  <c r="N20" i="17"/>
  <c r="M20" i="17"/>
  <c r="J20" i="17"/>
  <c r="M4" i="17" s="1"/>
  <c r="Q19" i="17"/>
  <c r="L19" i="17"/>
  <c r="O19" i="17" s="1"/>
  <c r="P19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O9" i="17" s="1"/>
  <c r="P9" i="17" s="1"/>
  <c r="Q8" i="17"/>
  <c r="L8" i="17"/>
  <c r="N20" i="16"/>
  <c r="M20" i="16"/>
  <c r="J20" i="16"/>
  <c r="M4" i="16" s="1"/>
  <c r="Q19" i="16"/>
  <c r="L19" i="16"/>
  <c r="O19" i="16" s="1"/>
  <c r="P19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O9" i="16" s="1"/>
  <c r="P9" i="16" s="1"/>
  <c r="Q8" i="16"/>
  <c r="L8" i="16"/>
  <c r="N11" i="15"/>
  <c r="M11" i="15"/>
  <c r="J11" i="15"/>
  <c r="M4" i="15" s="1"/>
  <c r="Q10" i="15"/>
  <c r="L10" i="15"/>
  <c r="O10" i="15" s="1"/>
  <c r="P10" i="15" s="1"/>
  <c r="Q9" i="15"/>
  <c r="L9" i="15"/>
  <c r="O9" i="15" s="1"/>
  <c r="Q8" i="15"/>
  <c r="L8" i="15"/>
  <c r="B5" i="15"/>
  <c r="B4" i="15"/>
  <c r="AE35" i="14"/>
  <c r="B5" i="10"/>
  <c r="Q20" i="16" l="1"/>
  <c r="P9" i="15"/>
  <c r="Q11" i="15"/>
  <c r="L11" i="15"/>
  <c r="Q20" i="17"/>
  <c r="L20" i="17"/>
  <c r="L20" i="16"/>
  <c r="L22" i="17"/>
  <c r="P4" i="17"/>
  <c r="O8" i="17"/>
  <c r="P8" i="17" s="1"/>
  <c r="L22" i="16"/>
  <c r="P4" i="16"/>
  <c r="O8" i="16"/>
  <c r="P8" i="16" s="1"/>
  <c r="L13" i="15"/>
  <c r="M36" i="14" s="1"/>
  <c r="J34" i="14" s="1"/>
  <c r="P4" i="15"/>
  <c r="O8" i="15"/>
  <c r="J20" i="10"/>
  <c r="O20" i="17" l="1"/>
  <c r="P20" i="17"/>
  <c r="P22" i="17" s="1"/>
  <c r="P23" i="17" s="1"/>
  <c r="O20" i="16"/>
  <c r="P20" i="16"/>
  <c r="P22" i="16" s="1"/>
  <c r="P23" i="16" s="1"/>
  <c r="P8" i="15"/>
  <c r="P11" i="15" s="1"/>
  <c r="P13" i="15" s="1"/>
  <c r="O11" i="15"/>
  <c r="P14" i="15" l="1"/>
  <c r="V36" i="14"/>
  <c r="V34" i="14" s="1"/>
  <c r="AE36" i="14" l="1"/>
  <c r="AE34" i="14" s="1"/>
  <c r="N20" i="10" l="1"/>
  <c r="M20" i="10"/>
  <c r="M4" i="10"/>
  <c r="Q19" i="10"/>
  <c r="L19" i="10"/>
  <c r="O19" i="10" s="1"/>
  <c r="P19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L9" i="10"/>
  <c r="O9" i="10" s="1"/>
  <c r="P9" i="10" s="1"/>
  <c r="Q8" i="10"/>
  <c r="Q20" i="10" s="1"/>
  <c r="L8" i="10"/>
  <c r="L22" i="10" l="1"/>
  <c r="M36" i="4" s="1"/>
  <c r="J34" i="4" s="1"/>
  <c r="L20" i="10"/>
  <c r="P4" i="10"/>
  <c r="O8" i="10"/>
  <c r="P8" i="10" s="1"/>
  <c r="O20" i="10" l="1"/>
  <c r="P20" i="10"/>
  <c r="P22" i="10" l="1"/>
  <c r="P23" i="10" l="1"/>
  <c r="V36" i="4"/>
  <c r="V34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5" i="4"/>
  <c r="AE36" i="4" l="1"/>
  <c r="AE34" i="4" s="1"/>
</calcChain>
</file>

<file path=xl/sharedStrings.xml><?xml version="1.0" encoding="utf-8"?>
<sst xmlns="http://schemas.openxmlformats.org/spreadsheetml/2006/main" count="416" uniqueCount="154">
  <si>
    <t>公募要領２.（４）⑤に規定する補助金の交付に関して参考となる書類</t>
  </si>
  <si>
    <t>研修等参加実績報告書&lt;補助対象事業者所有の自家用車を使用した場合&gt;</t>
    <rPh sb="5" eb="7">
      <t>ジッセキ</t>
    </rPh>
    <rPh sb="7" eb="10">
      <t>ホウコクショ</t>
    </rPh>
    <phoneticPr fontId="4"/>
  </si>
  <si>
    <t>社会福祉法人国交会自動車苑</t>
    <phoneticPr fontId="4"/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</si>
  <si>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</si>
  <si>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</si>
  <si>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</si>
  <si>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</si>
  <si>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</si>
  <si>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</si>
  <si>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</si>
  <si>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</si>
  <si>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</si>
  <si>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</si>
  <si>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</si>
  <si>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</si>
  <si>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</si>
  <si>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</si>
  <si>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</si>
  <si>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</si>
  <si>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</si>
  <si>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</si>
  <si>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</si>
  <si>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</si>
  <si>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</si>
  <si>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</si>
  <si>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</si>
  <si>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</si>
  <si>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</si>
  <si>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</si>
  <si>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</si>
  <si>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⑥参加した研修等に期待される重度後遺障害者の受入促進の効果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1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</si>
  <si>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</si>
  <si>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</si>
  <si>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</si>
  <si>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研修、講演会等の参加に要した経費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</si>
  <si>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</si>
  <si>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</si>
  <si>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</si>
  <si>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</si>
  <si>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</si>
  <si>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</si>
  <si>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</si>
  <si>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</si>
  <si>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</si>
  <si>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</si>
  <si>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</si>
  <si>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旅行行程表及び旅費積算書&lt;補助対象事業者所有の自家用車を使用した場合&gt;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</si>
  <si>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</si>
  <si>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</si>
  <si>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</si>
  <si>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</si>
  <si>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</si>
  <si>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</si>
  <si>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</si>
  <si>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</si>
  <si>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</si>
  <si>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</si>
  <si>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</si>
  <si>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</si>
  <si>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</si>
  <si>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</si>
  <si>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</si>
  <si>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</si>
  <si>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</si>
  <si>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</si>
  <si>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定額</t>
    <rPh sb="0" eb="2">
      <t>テイガク</t>
    </rPh>
    <phoneticPr fontId="4"/>
  </si>
  <si>
    <t>実費</t>
    <rPh sb="0" eb="2">
      <t>ジッピ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</si>
  <si>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</si>
  <si>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</si>
  <si>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</si>
  <si>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</si>
  <si>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</si>
  <si>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</si>
  <si>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</si>
  <si>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</si>
  <si>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</si>
  <si>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</si>
  <si>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</si>
  <si>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</si>
  <si>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</si>
  <si>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</si>
  <si>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</si>
  <si>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</si>
  <si>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</si>
  <si>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</si>
  <si>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</si>
  <si>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</si>
  <si>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</si>
  <si>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</si>
  <si>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研修等参加実績報告書&lt;補助対象事業者所有の自家用車を使用した場合&gt;</t>
    <rPh sb="3" eb="5">
      <t>サンカ</t>
    </rPh>
    <rPh sb="5" eb="7">
      <t>ジッセキ</t>
    </rPh>
    <rPh sb="7" eb="10">
      <t>ホウコクショ</t>
    </rPh>
    <phoneticPr fontId="4"/>
  </si>
  <si>
    <t>１．</t>
    <phoneticPr fontId="4"/>
  </si>
  <si>
    <t>⑥参加した研修等に期待される重度後遺障害者の受入促進の効果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</si>
  <si>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２．</t>
    <phoneticPr fontId="4"/>
  </si>
  <si>
    <t>３．</t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</si>
  <si>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</si>
  <si>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　</t>
    <phoneticPr fontId="6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</si>
  <si>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6"/>
  </si>
  <si>
    <t>申請者</t>
  </si>
  <si>
    <t>　令和○年○月○日付けをもって交付申請した令和○年度被害者保護増進等事業費補助金（自動車事故被害者支援体制等整備事業（自動車事故被害者受入環境整備事業））の補助対象事業（研修等経費に係る事業）については、交付申請書に添付した研修等開催実績報告書の記載内容のとおり、当施設所有の自家用車を使用して、当該補助対象事業を実施したことを確約します。</t>
    <rPh sb="115" eb="117">
      <t>カイサイ</t>
    </rPh>
    <rPh sb="117" eb="119">
      <t>ジッセキ</t>
    </rPh>
    <phoneticPr fontId="4"/>
  </si>
  <si>
    <t>（注１）</t>
  </si>
  <si>
    <t>　本書は、交付申請書に添付した「研修、講演会等の参加実績報告書」の件数（枚数）にかかわらず、１部作成して交付申請書に添付すること。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8">
      <t>ジッセキ</t>
    </rPh>
    <rPh sb="28" eb="31">
      <t>ホウコクショ</t>
    </rPh>
    <phoneticPr fontId="6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</si>
  <si>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</si>
  <si>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6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</si>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</sst>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游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194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9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right" vertical="center" shrinkToFi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8" fillId="0" borderId="0" xfId="8" applyFont="1">
      <alignment vertical="center"/>
    </xf>
    <xf numFmtId="0" fontId="8" fillId="0" borderId="0" xfId="9" applyFont="1">
      <alignment vertical="center"/>
    </xf>
    <xf numFmtId="0" fontId="19" fillId="0" borderId="0" xfId="9" applyFont="1">
      <alignment vertical="center"/>
    </xf>
    <xf numFmtId="0" fontId="8" fillId="0" borderId="0" xfId="9" applyFont="1" applyAlignment="1">
      <alignment vertical="center" wrapText="1"/>
    </xf>
    <xf numFmtId="0" fontId="9" fillId="0" borderId="0" xfId="6" applyFont="1" applyProtection="1">
      <alignment vertical="center"/>
      <protection locked="0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left" vertical="top" wrapTex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center" vertical="top" shrinkToFit="1"/>
    </xf>
    <xf numFmtId="0" fontId="9" fillId="0" borderId="0" xfId="6" applyFont="1" applyAlignment="1">
      <alignment horizontal="center" vertical="top" wrapText="1"/>
    </xf>
    <xf numFmtId="0" fontId="9" fillId="0" borderId="0" xfId="6" applyFont="1" applyAlignment="1">
      <alignment horizontal="left" vertical="top" shrinkToFit="1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center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left" vertical="center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0" fontId="9" fillId="0" borderId="0" xfId="6" applyFont="1" applyAlignment="1">
      <alignment horizontal="justify" vertical="top" wrapText="1"/>
    </xf>
    <xf numFmtId="0" fontId="9" fillId="0" borderId="36" xfId="6" applyFont="1" applyBorder="1" applyAlignment="1">
      <alignment horizontal="left" vertical="center"/>
    </xf>
    <xf numFmtId="178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0" fontId="9" fillId="0" borderId="0" xfId="7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shrinkToFit="1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7" applyFont="1" applyAlignment="1" applyProtection="1">
      <alignment horizontal="left" vertical="center" wrapText="1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18" fillId="0" borderId="0" xfId="9" applyFont="1" applyAlignment="1">
      <alignment horizontal="left" vertical="center" shrinkToFit="1"/>
    </xf>
    <xf numFmtId="0" fontId="8" fillId="0" borderId="0" xfId="8" applyFont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8" fillId="3" borderId="0" xfId="9" applyFont="1" applyFill="1" applyAlignment="1">
      <alignment horizontal="justify" vertical="distributed" wrapText="1"/>
    </xf>
    <xf numFmtId="0" fontId="19" fillId="0" borderId="0" xfId="9" applyFont="1" applyAlignment="1">
      <alignment horizontal="right" vertical="top"/>
    </xf>
    <xf numFmtId="0" fontId="19" fillId="0" borderId="0" xfId="8" applyFont="1" applyAlignment="1">
      <alignment horizontal="justify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10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33</xdr:row>
      <xdr:rowOff>9525</xdr:rowOff>
    </xdr:from>
    <xdr:to>
      <xdr:col>49</xdr:col>
      <xdr:colOff>146957</xdr:colOff>
      <xdr:row>37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16</xdr:row>
      <xdr:rowOff>137582</xdr:rowOff>
    </xdr:from>
    <xdr:to>
      <xdr:col>10</xdr:col>
      <xdr:colOff>486832</xdr:colOff>
      <xdr:row>23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16</xdr:row>
      <xdr:rowOff>211667</xdr:rowOff>
    </xdr:from>
    <xdr:to>
      <xdr:col>12</xdr:col>
      <xdr:colOff>751417</xdr:colOff>
      <xdr:row>22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10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32</xdr:row>
      <xdr:rowOff>123825</xdr:rowOff>
    </xdr:from>
    <xdr:to>
      <xdr:col>50</xdr:col>
      <xdr:colOff>42182</xdr:colOff>
      <xdr:row>37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1"/>
  <sheetViews>
    <sheetView showZeros="0" tabSelected="1" view="pageBreakPreview" zoomScaleNormal="100" zoomScaleSheetLayoutView="100" workbookViewId="0">
      <selection sqref="A1:AI1"/>
    </sheetView>
  </sheetViews>
  <sheetFormatPr defaultColWidth="2.375" defaultRowHeight="15.75"/>
  <cols>
    <col min="1" max="6" width="2.375" style="38"/>
    <col min="7" max="8" width="2.375" style="38" customWidth="1"/>
    <col min="9" max="14" width="2.375" style="38"/>
    <col min="15" max="15" width="2.375" style="38" customWidth="1"/>
    <col min="16" max="16384" width="2.375" style="38"/>
  </cols>
  <sheetData>
    <row r="1" spans="1:37" ht="18.7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7">
      <c r="B2" s="39"/>
    </row>
    <row r="3" spans="1:37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7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7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37" t="s">
        <v>2</v>
      </c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7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1:3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33" t="s">
        <v>3</v>
      </c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</row>
    <row r="8" spans="1:3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7">
      <c r="B9" s="43">
        <v>1</v>
      </c>
      <c r="C9" s="121" t="s">
        <v>4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7">
      <c r="C10" s="44" t="s">
        <v>5</v>
      </c>
      <c r="D10" s="132" t="s">
        <v>6</v>
      </c>
      <c r="E10" s="132"/>
      <c r="F10" s="132"/>
      <c r="G10" s="132"/>
      <c r="H10" s="132"/>
      <c r="I10" s="132"/>
      <c r="J10" s="132"/>
      <c r="K10" s="44" t="s">
        <v>7</v>
      </c>
      <c r="L10" s="121" t="s">
        <v>8</v>
      </c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7">
      <c r="C11" s="38" t="s">
        <v>9</v>
      </c>
      <c r="D11" s="38" t="s">
        <v>10</v>
      </c>
      <c r="K11" s="38" t="s">
        <v>7</v>
      </c>
      <c r="L11" s="130">
        <v>45577</v>
      </c>
      <c r="M11" s="130"/>
      <c r="N11" s="130"/>
      <c r="O11" s="130"/>
      <c r="P11" s="130"/>
      <c r="Q11" s="130"/>
      <c r="R11" s="130"/>
      <c r="S11" s="37"/>
      <c r="T11" s="131">
        <v>0.47916666666666669</v>
      </c>
      <c r="U11" s="131"/>
      <c r="V11" s="131"/>
      <c r="W11" s="38" t="str">
        <f>IF(T11="","","～")</f>
        <v>～</v>
      </c>
      <c r="X11" s="131">
        <v>0.75</v>
      </c>
      <c r="Y11" s="131"/>
      <c r="Z11" s="131"/>
    </row>
    <row r="12" spans="1:37">
      <c r="B12" s="39" t="s">
        <v>11</v>
      </c>
      <c r="L12" s="130"/>
      <c r="M12" s="130"/>
      <c r="N12" s="130"/>
      <c r="O12" s="130"/>
      <c r="P12" s="130"/>
      <c r="Q12" s="130"/>
      <c r="R12" s="130"/>
      <c r="S12" s="37"/>
      <c r="T12" s="131"/>
      <c r="U12" s="131"/>
      <c r="V12" s="131"/>
      <c r="W12" s="38" t="str">
        <f>IF(T12="","","～")</f>
        <v/>
      </c>
      <c r="X12" s="131"/>
      <c r="Y12" s="131"/>
      <c r="Z12" s="131"/>
    </row>
    <row r="13" spans="1:37">
      <c r="B13" s="39"/>
      <c r="C13" s="38" t="s">
        <v>12</v>
      </c>
      <c r="D13" s="121" t="s">
        <v>13</v>
      </c>
      <c r="E13" s="121"/>
      <c r="F13" s="121"/>
      <c r="G13" s="121"/>
      <c r="H13" s="121"/>
      <c r="I13" s="121"/>
      <c r="J13" s="121"/>
      <c r="K13" s="38" t="s">
        <v>7</v>
      </c>
      <c r="L13" s="127" t="s">
        <v>14</v>
      </c>
      <c r="M13" s="127"/>
      <c r="N13" s="127"/>
      <c r="O13" s="127"/>
      <c r="P13" s="121" t="s">
        <v>15</v>
      </c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</row>
    <row r="14" spans="1:37">
      <c r="B14" s="39"/>
      <c r="L14" s="127" t="s">
        <v>16</v>
      </c>
      <c r="M14" s="127"/>
      <c r="N14" s="127"/>
      <c r="O14" s="127"/>
      <c r="P14" s="121" t="s">
        <v>17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</row>
    <row r="15" spans="1:37">
      <c r="B15" s="39"/>
      <c r="C15" s="38" t="s">
        <v>18</v>
      </c>
      <c r="D15" s="121" t="s">
        <v>19</v>
      </c>
      <c r="E15" s="121"/>
      <c r="F15" s="121"/>
      <c r="G15" s="121"/>
      <c r="H15" s="121"/>
      <c r="I15" s="121"/>
      <c r="J15" s="121"/>
      <c r="K15" s="38" t="s">
        <v>7</v>
      </c>
      <c r="L15" s="128" t="s">
        <v>20</v>
      </c>
      <c r="M15" s="128"/>
      <c r="N15" s="128"/>
      <c r="O15" s="129" t="s">
        <v>21</v>
      </c>
      <c r="P15" s="129"/>
      <c r="Q15" s="129"/>
      <c r="R15" s="129"/>
      <c r="S15" s="129"/>
      <c r="T15" s="129"/>
      <c r="U15" s="129"/>
      <c r="V15" s="129"/>
      <c r="W15" s="128" t="s">
        <v>22</v>
      </c>
      <c r="X15" s="128"/>
      <c r="Y15" s="128"/>
      <c r="Z15" s="126" t="s">
        <v>23</v>
      </c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7">
      <c r="B16" s="39"/>
      <c r="L16" s="122" t="s">
        <v>24</v>
      </c>
      <c r="M16" s="122"/>
      <c r="N16" s="122"/>
      <c r="O16" s="123"/>
      <c r="P16" s="123"/>
      <c r="Q16" s="123"/>
      <c r="R16" s="123"/>
      <c r="S16" s="123"/>
      <c r="T16" s="123"/>
      <c r="U16" s="123"/>
      <c r="V16" s="123"/>
      <c r="W16" s="122" t="s">
        <v>25</v>
      </c>
      <c r="X16" s="122"/>
      <c r="Y16" s="122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spans="2:35">
      <c r="B17" s="39"/>
      <c r="L17" s="122" t="s">
        <v>26</v>
      </c>
      <c r="M17" s="122"/>
      <c r="N17" s="122"/>
      <c r="O17" s="123"/>
      <c r="P17" s="123"/>
      <c r="Q17" s="123"/>
      <c r="R17" s="123"/>
      <c r="S17" s="123"/>
      <c r="T17" s="123"/>
      <c r="U17" s="123"/>
      <c r="V17" s="123"/>
      <c r="W17" s="122" t="s">
        <v>27</v>
      </c>
      <c r="X17" s="122"/>
      <c r="Y17" s="122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spans="2:35">
      <c r="B18" s="39"/>
      <c r="C18" s="38" t="s">
        <v>28</v>
      </c>
    </row>
    <row r="19" spans="2:35">
      <c r="D19" s="125" t="s">
        <v>29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45"/>
    </row>
    <row r="20" spans="2:35"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45"/>
    </row>
    <row r="21" spans="2:35">
      <c r="B21" s="39"/>
      <c r="C21" s="38" t="s">
        <v>30</v>
      </c>
    </row>
    <row r="22" spans="2:35">
      <c r="D22" s="112" t="s">
        <v>31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</row>
    <row r="23" spans="2:35"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2:35"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</row>
    <row r="25" spans="2:35"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</row>
    <row r="26" spans="2:35"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</row>
    <row r="27" spans="2:35"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spans="2:35"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spans="2:35" s="1" customFormat="1"/>
    <row r="30" spans="2:35">
      <c r="B30" s="43">
        <v>2</v>
      </c>
      <c r="C30" s="121" t="s">
        <v>32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</row>
    <row r="31" spans="2:35">
      <c r="C31" s="112" t="s">
        <v>33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I31" s="45"/>
    </row>
    <row r="32" spans="2:35">
      <c r="AH32" s="55"/>
      <c r="AI32" s="45"/>
    </row>
    <row r="33" spans="1:35">
      <c r="B33" s="43">
        <v>3</v>
      </c>
      <c r="C33" s="121" t="s">
        <v>34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</row>
    <row r="34" spans="1:35">
      <c r="C34" s="117" t="s">
        <v>35</v>
      </c>
      <c r="D34" s="117"/>
      <c r="E34" s="117"/>
      <c r="F34" s="117"/>
      <c r="G34" s="117"/>
      <c r="H34" s="117"/>
      <c r="I34" s="117"/>
      <c r="J34" s="111">
        <f>SUM(M35,M36)</f>
        <v>52629</v>
      </c>
      <c r="K34" s="111"/>
      <c r="L34" s="111"/>
      <c r="M34" s="111"/>
      <c r="N34" s="116" t="s">
        <v>36</v>
      </c>
      <c r="O34" s="116"/>
      <c r="P34" s="116"/>
      <c r="Q34" s="116"/>
      <c r="R34" s="116"/>
      <c r="S34" s="116"/>
      <c r="T34" s="116"/>
      <c r="U34" s="116"/>
      <c r="V34" s="118">
        <f>SUM(V35,V36)</f>
        <v>44429</v>
      </c>
      <c r="W34" s="118"/>
      <c r="X34" s="118"/>
      <c r="Y34" s="118"/>
      <c r="Z34" s="116" t="s">
        <v>37</v>
      </c>
      <c r="AA34" s="116"/>
      <c r="AB34" s="116"/>
      <c r="AC34" s="116"/>
      <c r="AD34" s="116"/>
      <c r="AE34" s="118">
        <f>SUM(AE35,AE36)</f>
        <v>8200</v>
      </c>
      <c r="AF34" s="118"/>
      <c r="AG34" s="118"/>
      <c r="AH34" s="118"/>
    </row>
    <row r="35" spans="1:35">
      <c r="D35" s="119" t="s">
        <v>38</v>
      </c>
      <c r="E35" s="119"/>
      <c r="F35" s="119"/>
      <c r="G35" s="115" t="s">
        <v>39</v>
      </c>
      <c r="H35" s="115"/>
      <c r="I35" s="115"/>
      <c r="J35" s="115"/>
      <c r="K35" s="115"/>
      <c r="L35" s="115"/>
      <c r="M35" s="120">
        <v>30000</v>
      </c>
      <c r="N35" s="120"/>
      <c r="O35" s="120"/>
      <c r="P35" s="120"/>
      <c r="Q35" s="115" t="s">
        <v>40</v>
      </c>
      <c r="R35" s="115"/>
      <c r="S35" s="115"/>
      <c r="T35" s="115"/>
      <c r="U35" s="115"/>
      <c r="V35" s="120">
        <v>27000</v>
      </c>
      <c r="W35" s="120"/>
      <c r="X35" s="120"/>
      <c r="Y35" s="120"/>
      <c r="Z35" s="116" t="s">
        <v>37</v>
      </c>
      <c r="AA35" s="116"/>
      <c r="AB35" s="116"/>
      <c r="AC35" s="116"/>
      <c r="AD35" s="116"/>
      <c r="AE35" s="111">
        <f>M35-V35</f>
        <v>3000</v>
      </c>
      <c r="AF35" s="111"/>
      <c r="AG35" s="111"/>
      <c r="AH35" s="111"/>
      <c r="AI35" s="45"/>
    </row>
    <row r="36" spans="1:35">
      <c r="C36" s="46"/>
      <c r="D36" s="114" t="s">
        <v>41</v>
      </c>
      <c r="E36" s="114"/>
      <c r="F36" s="114"/>
      <c r="G36" s="115" t="s">
        <v>39</v>
      </c>
      <c r="H36" s="115"/>
      <c r="I36" s="115"/>
      <c r="J36" s="115"/>
      <c r="K36" s="115"/>
      <c r="L36" s="115"/>
      <c r="M36" s="111">
        <f>SUM('＜見本＞旅行行程表及び旅費積算書'!$L$13)</f>
        <v>22629</v>
      </c>
      <c r="N36" s="111"/>
      <c r="O36" s="111"/>
      <c r="P36" s="111"/>
      <c r="Q36" s="115" t="s">
        <v>40</v>
      </c>
      <c r="R36" s="115"/>
      <c r="S36" s="115"/>
      <c r="T36" s="115"/>
      <c r="U36" s="115"/>
      <c r="V36" s="111">
        <f>SUM('＜見本＞旅行行程表及び旅費積算書'!$P$13)</f>
        <v>17429</v>
      </c>
      <c r="W36" s="111"/>
      <c r="X36" s="111"/>
      <c r="Y36" s="111"/>
      <c r="Z36" s="116" t="s">
        <v>37</v>
      </c>
      <c r="AA36" s="116"/>
      <c r="AB36" s="116"/>
      <c r="AC36" s="116"/>
      <c r="AD36" s="116"/>
      <c r="AE36" s="111">
        <f>M36-V36</f>
        <v>5200</v>
      </c>
      <c r="AF36" s="111"/>
      <c r="AG36" s="111"/>
      <c r="AH36" s="111"/>
    </row>
    <row r="37" spans="1:35">
      <c r="D37" s="112" t="s">
        <v>42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45"/>
    </row>
    <row r="38" spans="1:35">
      <c r="D38" s="112" t="s">
        <v>43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45"/>
    </row>
    <row r="39" spans="1:3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>
      <c r="A40" s="113" t="s">
        <v>44</v>
      </c>
      <c r="B40" s="113"/>
      <c r="C40" s="112" t="s">
        <v>45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</row>
    <row r="41" spans="1:35"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</row>
  </sheetData>
  <sheetProtection sheet="1" selectLockedCells="1" selectUnlockedCells="1"/>
  <mergeCells count="60">
    <mergeCell ref="U7:AI7"/>
    <mergeCell ref="A1:AI1"/>
    <mergeCell ref="A3:AI3"/>
    <mergeCell ref="U5:AI6"/>
    <mergeCell ref="C9:AI9"/>
    <mergeCell ref="D10:J10"/>
    <mergeCell ref="L11:R11"/>
    <mergeCell ref="T11:V11"/>
    <mergeCell ref="X11:Z11"/>
    <mergeCell ref="L10:AK10"/>
    <mergeCell ref="D15:J15"/>
    <mergeCell ref="L15:N15"/>
    <mergeCell ref="O15:V15"/>
    <mergeCell ref="W15:Y15"/>
    <mergeCell ref="L12:R12"/>
    <mergeCell ref="T12:V12"/>
    <mergeCell ref="X12:Z12"/>
    <mergeCell ref="D13:J13"/>
    <mergeCell ref="L13:O13"/>
    <mergeCell ref="P13:AI13"/>
    <mergeCell ref="Z15:AI15"/>
    <mergeCell ref="P14:AI14"/>
    <mergeCell ref="L16:N16"/>
    <mergeCell ref="O16:V16"/>
    <mergeCell ref="W16:Y16"/>
    <mergeCell ref="Z16:AI16"/>
    <mergeCell ref="L14:O14"/>
    <mergeCell ref="L17:N17"/>
    <mergeCell ref="O17:V17"/>
    <mergeCell ref="W17:Y17"/>
    <mergeCell ref="Z17:AI17"/>
    <mergeCell ref="D19:AH20"/>
    <mergeCell ref="D22:AI28"/>
    <mergeCell ref="C30:AI30"/>
    <mergeCell ref="C31:AG31"/>
    <mergeCell ref="C33:AI33"/>
    <mergeCell ref="AE34:AH34"/>
    <mergeCell ref="Z35:AD35"/>
    <mergeCell ref="AE35:AH35"/>
    <mergeCell ref="C34:I34"/>
    <mergeCell ref="J34:M34"/>
    <mergeCell ref="N34:U34"/>
    <mergeCell ref="V34:Y34"/>
    <mergeCell ref="Z34:AD34"/>
    <mergeCell ref="D35:F35"/>
    <mergeCell ref="G35:L35"/>
    <mergeCell ref="M35:P35"/>
    <mergeCell ref="Q35:U35"/>
    <mergeCell ref="V35:Y35"/>
    <mergeCell ref="AE36:AH36"/>
    <mergeCell ref="D37:AH37"/>
    <mergeCell ref="D38:AH38"/>
    <mergeCell ref="A40:B40"/>
    <mergeCell ref="C40:AI41"/>
    <mergeCell ref="D36:F36"/>
    <mergeCell ref="G36:L36"/>
    <mergeCell ref="M36:P36"/>
    <mergeCell ref="Q36:U36"/>
    <mergeCell ref="V36:Y36"/>
    <mergeCell ref="Z36:AD36"/>
  </mergeCells>
  <phoneticPr fontId="4"/>
  <conditionalFormatting sqref="L11:R12 T11:V12 X11:Z12 O15:V17 Z15:Z17 D19:AH20 D22:AI28 M35:P35 V35:Y35">
    <cfRule type="containsBlanks" dxfId="11" priority="6">
      <formula>LEN(TRIM(D11))=0</formula>
    </cfRule>
  </conditionalFormatting>
  <conditionalFormatting sqref="P13:P14">
    <cfRule type="containsBlanks" dxfId="10" priority="3">
      <formula>LEN(TRIM(P13))=0</formula>
    </cfRule>
  </conditionalFormatting>
  <conditionalFormatting sqref="U5 U7">
    <cfRule type="containsBlanks" dxfId="9" priority="4">
      <formula>LEN(TRIM(U5))=0</formula>
    </cfRule>
  </conditionalFormatting>
  <conditionalFormatting sqref="L10:AK10">
    <cfRule type="containsBlanks" dxfId="8" priority="1">
      <formula>LEN(TRIM(L10))=0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5"/>
  <sheetViews>
    <sheetView showZeros="0" view="pageBreakPreview" zoomScale="70" zoomScaleNormal="70" zoomScaleSheetLayoutView="70" workbookViewId="0">
      <selection sqref="A1:AI1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</row>
    <row r="2" spans="1:35" ht="16.5" thickBot="1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47</v>
      </c>
      <c r="M3" s="151"/>
      <c r="N3" s="152"/>
      <c r="O3" s="150" t="s">
        <v>48</v>
      </c>
      <c r="P3" s="151"/>
      <c r="Q3" s="152"/>
    </row>
    <row r="4" spans="1:35" ht="30" customHeight="1">
      <c r="A4" s="3" t="s">
        <v>49</v>
      </c>
      <c r="B4" s="155" t="str">
        <f>'＜見本＞報告書'!Z15</f>
        <v>山田　○○</v>
      </c>
      <c r="C4" s="155"/>
      <c r="D4" s="155"/>
      <c r="E4" s="6"/>
      <c r="J4" s="7"/>
      <c r="K4" s="7"/>
      <c r="L4" s="8" t="s">
        <v>50</v>
      </c>
      <c r="M4" s="156">
        <f>IF(J11&lt;8,"",J11*37)</f>
        <v>4699</v>
      </c>
      <c r="N4" s="157"/>
      <c r="O4" s="8" t="s">
        <v>50</v>
      </c>
      <c r="P4" s="156">
        <f>M4</f>
        <v>4699</v>
      </c>
      <c r="Q4" s="157"/>
    </row>
    <row r="5" spans="1:35" ht="30" customHeight="1" thickBot="1">
      <c r="A5" s="3" t="s">
        <v>51</v>
      </c>
      <c r="B5" s="155" t="str">
        <f>'＜見本＞報告書'!$O$15</f>
        <v>各種福祉士</v>
      </c>
      <c r="C5" s="155"/>
      <c r="D5" s="155"/>
      <c r="E5" s="6"/>
      <c r="F5" s="6"/>
      <c r="G5" s="6"/>
      <c r="H5" s="6"/>
      <c r="I5" s="6"/>
      <c r="J5" s="7"/>
      <c r="K5" s="7"/>
      <c r="L5" s="158" t="s">
        <v>52</v>
      </c>
      <c r="M5" s="159"/>
      <c r="N5" s="9" t="s">
        <v>53</v>
      </c>
      <c r="O5" s="158" t="s">
        <v>52</v>
      </c>
      <c r="P5" s="159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70">
        <v>45577</v>
      </c>
      <c r="B8" s="71">
        <v>0.33333333333333331</v>
      </c>
      <c r="C8" s="31" t="s">
        <v>70</v>
      </c>
      <c r="D8" s="74">
        <v>0.47916666666666669</v>
      </c>
      <c r="E8" s="75" t="s">
        <v>71</v>
      </c>
      <c r="F8" s="75" t="s">
        <v>72</v>
      </c>
      <c r="G8" s="75" t="s">
        <v>73</v>
      </c>
      <c r="H8" s="75" t="s">
        <v>74</v>
      </c>
      <c r="I8" s="75"/>
      <c r="J8" s="76">
        <v>58.8</v>
      </c>
      <c r="K8" s="77" t="s">
        <v>75</v>
      </c>
      <c r="L8" s="56" t="str">
        <f t="shared" ref="L8:L10" si="0">IF(I8="","",1)</f>
        <v/>
      </c>
      <c r="M8" s="83"/>
      <c r="N8" s="84">
        <v>2930</v>
      </c>
      <c r="O8" s="56" t="str">
        <f t="shared" ref="O8:O10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0" si="2">N8</f>
        <v>2930</v>
      </c>
    </row>
    <row r="9" spans="1:35" ht="30" customHeight="1">
      <c r="A9" s="70"/>
      <c r="B9" s="72">
        <v>0.75</v>
      </c>
      <c r="C9" s="32" t="s">
        <v>70</v>
      </c>
      <c r="D9" s="78">
        <v>0.77083333333333337</v>
      </c>
      <c r="E9" s="79" t="s">
        <v>76</v>
      </c>
      <c r="F9" s="75" t="s">
        <v>74</v>
      </c>
      <c r="G9" s="79" t="s">
        <v>77</v>
      </c>
      <c r="H9" s="79" t="s">
        <v>78</v>
      </c>
      <c r="I9" s="75" t="s">
        <v>79</v>
      </c>
      <c r="J9" s="80">
        <v>10</v>
      </c>
      <c r="K9" s="77" t="s">
        <v>80</v>
      </c>
      <c r="L9" s="57">
        <f t="shared" si="0"/>
        <v>1</v>
      </c>
      <c r="M9" s="85">
        <v>15000</v>
      </c>
      <c r="N9" s="86"/>
      <c r="O9" s="57">
        <f t="shared" si="1"/>
        <v>1</v>
      </c>
      <c r="P9" s="62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>9800</v>
      </c>
      <c r="Q9" s="64">
        <f t="shared" si="2"/>
        <v>0</v>
      </c>
    </row>
    <row r="10" spans="1:35" ht="30" customHeight="1" thickBot="1">
      <c r="A10" s="73">
        <v>45578</v>
      </c>
      <c r="B10" s="72">
        <v>0.375</v>
      </c>
      <c r="C10" s="32" t="s">
        <v>70</v>
      </c>
      <c r="D10" s="78">
        <v>0.52083333333333337</v>
      </c>
      <c r="E10" s="79" t="s">
        <v>77</v>
      </c>
      <c r="F10" s="79" t="s">
        <v>78</v>
      </c>
      <c r="G10" s="81" t="s">
        <v>71</v>
      </c>
      <c r="H10" s="75" t="s">
        <v>72</v>
      </c>
      <c r="I10" s="75"/>
      <c r="J10" s="82">
        <v>58.8</v>
      </c>
      <c r="K10" s="77" t="s">
        <v>80</v>
      </c>
      <c r="L10" s="57" t="str">
        <f t="shared" si="0"/>
        <v/>
      </c>
      <c r="M10" s="85"/>
      <c r="N10" s="86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thickBot="1">
      <c r="A11" s="160" t="s">
        <v>81</v>
      </c>
      <c r="B11" s="161"/>
      <c r="C11" s="161"/>
      <c r="D11" s="161"/>
      <c r="E11" s="161"/>
      <c r="F11" s="161"/>
      <c r="G11" s="161"/>
      <c r="H11" s="162"/>
      <c r="I11" s="68"/>
      <c r="J11" s="66">
        <f>TRUNC(SUM(J8:J10),-0.1)</f>
        <v>127</v>
      </c>
      <c r="K11" s="69"/>
      <c r="L11" s="59">
        <f t="shared" ref="L11:Q11" si="3">SUM(L8:L10)</f>
        <v>1</v>
      </c>
      <c r="M11" s="60">
        <f t="shared" si="3"/>
        <v>15000</v>
      </c>
      <c r="N11" s="61">
        <f t="shared" si="3"/>
        <v>2930</v>
      </c>
      <c r="O11" s="59">
        <f t="shared" si="3"/>
        <v>1</v>
      </c>
      <c r="P11" s="60">
        <f t="shared" si="3"/>
        <v>9800</v>
      </c>
      <c r="Q11" s="61">
        <f t="shared" si="3"/>
        <v>2930</v>
      </c>
    </row>
    <row r="12" spans="1:35" ht="30" customHeight="1" thickBot="1">
      <c r="A12" s="163" t="s">
        <v>82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33"/>
      <c r="M12" s="33"/>
      <c r="N12" s="33"/>
      <c r="O12" s="33"/>
      <c r="P12" s="33"/>
      <c r="Q12" s="33"/>
    </row>
    <row r="13" spans="1:35" ht="30" customHeight="1" thickBot="1">
      <c r="A13" s="6"/>
      <c r="B13" s="6"/>
      <c r="C13" s="7"/>
      <c r="D13" s="6"/>
      <c r="E13" s="6"/>
      <c r="F13" s="6"/>
      <c r="G13" s="6"/>
      <c r="J13" s="164" t="s">
        <v>83</v>
      </c>
      <c r="K13" s="165"/>
      <c r="L13" s="141">
        <f>SUM(M4,M11,N11)</f>
        <v>22629</v>
      </c>
      <c r="M13" s="141"/>
      <c r="N13" s="140" t="s">
        <v>84</v>
      </c>
      <c r="O13" s="140"/>
      <c r="P13" s="141">
        <f>SUM(P4,P11,Q11)</f>
        <v>17429</v>
      </c>
      <c r="Q13" s="142"/>
    </row>
    <row r="14" spans="1:35" ht="30" customHeight="1" thickBot="1">
      <c r="A14" s="6"/>
      <c r="B14" s="6"/>
      <c r="C14" s="7"/>
      <c r="D14" s="6"/>
      <c r="E14" s="6"/>
      <c r="F14" s="6"/>
      <c r="G14" s="6"/>
      <c r="H14" s="6"/>
      <c r="I14" s="6"/>
      <c r="J14" s="7"/>
      <c r="M14" s="34"/>
      <c r="N14" s="139" t="s">
        <v>85</v>
      </c>
      <c r="O14" s="140"/>
      <c r="P14" s="141">
        <f>IF(L13-P13&lt;0,"-",L13-P13)</f>
        <v>5200</v>
      </c>
      <c r="Q14" s="142"/>
    </row>
    <row r="15" spans="1:35" ht="30" customHeight="1" thickBot="1">
      <c r="A15" s="6"/>
      <c r="B15" s="6"/>
      <c r="C15" s="7"/>
      <c r="D15" s="6"/>
      <c r="E15" s="6"/>
      <c r="F15" s="6"/>
      <c r="G15" s="6"/>
      <c r="H15" s="6"/>
      <c r="I15" s="6"/>
      <c r="J15" s="7"/>
      <c r="K15" s="7"/>
      <c r="L15" s="34"/>
      <c r="M15" s="34"/>
      <c r="N15" s="34"/>
      <c r="O15" s="5"/>
      <c r="P15" s="5"/>
      <c r="Q15" s="35"/>
    </row>
    <row r="16" spans="1:35" ht="30" customHeight="1">
      <c r="A16" s="143" t="s">
        <v>86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144" t="s">
        <v>87</v>
      </c>
      <c r="M16" s="144"/>
      <c r="N16" s="144"/>
      <c r="O16" s="144"/>
      <c r="P16" s="144"/>
      <c r="Q16" s="145"/>
      <c r="AF16"/>
    </row>
    <row r="17" spans="1:17" ht="30" customHeight="1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8"/>
      <c r="L17" s="147"/>
      <c r="M17" s="147"/>
      <c r="N17" s="147"/>
      <c r="O17" s="147"/>
      <c r="P17" s="147"/>
      <c r="Q17" s="148"/>
    </row>
    <row r="18" spans="1:17" ht="30" customHeight="1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8"/>
      <c r="L18" s="147"/>
      <c r="M18" s="147"/>
      <c r="N18" s="147"/>
      <c r="O18" s="147"/>
      <c r="P18" s="147"/>
      <c r="Q18" s="148"/>
    </row>
    <row r="19" spans="1:17" ht="30" customHeight="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8"/>
      <c r="L19" s="147"/>
      <c r="M19" s="147"/>
      <c r="N19" s="147"/>
      <c r="O19" s="147"/>
      <c r="P19" s="147"/>
      <c r="Q19" s="148"/>
    </row>
    <row r="20" spans="1:17" ht="30" customHeight="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8"/>
      <c r="L20" s="147"/>
      <c r="M20" s="147"/>
      <c r="N20" s="147"/>
      <c r="O20" s="147"/>
      <c r="P20" s="147"/>
      <c r="Q20" s="148"/>
    </row>
    <row r="21" spans="1:17" ht="30" customHeight="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8"/>
      <c r="L21" s="147"/>
      <c r="M21" s="147"/>
      <c r="N21" s="147"/>
      <c r="O21" s="147"/>
      <c r="P21" s="147"/>
      <c r="Q21" s="148"/>
    </row>
    <row r="22" spans="1:17" ht="30" customHeight="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L22" s="147"/>
      <c r="M22" s="147"/>
      <c r="N22" s="147"/>
      <c r="O22" s="147"/>
      <c r="P22" s="147"/>
      <c r="Q22" s="148"/>
    </row>
    <row r="23" spans="1:17" ht="30" customHeight="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8"/>
      <c r="L23" s="147"/>
      <c r="M23" s="147"/>
      <c r="N23" s="147"/>
      <c r="O23" s="147"/>
      <c r="P23" s="147"/>
      <c r="Q23" s="148"/>
    </row>
    <row r="24" spans="1:17" ht="30" customHeight="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8"/>
      <c r="L24" s="147"/>
      <c r="M24" s="147"/>
      <c r="N24" s="147"/>
      <c r="O24" s="147"/>
      <c r="P24" s="147"/>
      <c r="Q24" s="148"/>
    </row>
    <row r="25" spans="1:17" ht="30" customHeight="1">
      <c r="A25" s="138" t="s">
        <v>88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</sheetData>
  <sheetProtection sheet="1" selectLockedCells="1" selectUnlockedCells="1"/>
  <mergeCells count="23">
    <mergeCell ref="A2:Q2"/>
    <mergeCell ref="L3:N3"/>
    <mergeCell ref="O3:Q3"/>
    <mergeCell ref="A1:AI1"/>
    <mergeCell ref="P13:Q13"/>
    <mergeCell ref="B4:D4"/>
    <mergeCell ref="M4:N4"/>
    <mergeCell ref="P4:Q4"/>
    <mergeCell ref="B5:D5"/>
    <mergeCell ref="L5:M5"/>
    <mergeCell ref="O5:P5"/>
    <mergeCell ref="A11:H11"/>
    <mergeCell ref="A12:K12"/>
    <mergeCell ref="J13:K13"/>
    <mergeCell ref="L13:M13"/>
    <mergeCell ref="N13:O13"/>
    <mergeCell ref="A25:K25"/>
    <mergeCell ref="N14:O14"/>
    <mergeCell ref="P14:Q14"/>
    <mergeCell ref="A16:K16"/>
    <mergeCell ref="L16:Q16"/>
    <mergeCell ref="A17:K24"/>
    <mergeCell ref="L17:Q24"/>
  </mergeCells>
  <phoneticPr fontId="4"/>
  <conditionalFormatting sqref="A8:B10 D8:K10 M8:N10">
    <cfRule type="containsBlanks" dxfId="7" priority="1">
      <formula>LEN(TRIM(A8))=0</formula>
    </cfRule>
  </conditionalFormatting>
  <dataValidations count="1">
    <dataValidation type="list" allowBlank="1" showInputMessage="1" showErrorMessage="1" sqref="K8:K10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I8:I10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1"/>
  <sheetViews>
    <sheetView showZeros="0" view="pageBreakPreview" zoomScaleNormal="100" zoomScaleSheetLayoutView="100" workbookViewId="0">
      <selection sqref="A1:AI1"/>
    </sheetView>
  </sheetViews>
  <sheetFormatPr defaultColWidth="2.375" defaultRowHeight="15.75"/>
  <cols>
    <col min="1" max="6" width="2.375" style="38"/>
    <col min="7" max="8" width="2.375" style="38" customWidth="1"/>
    <col min="9" max="14" width="2.375" style="38"/>
    <col min="15" max="15" width="2.375" style="38" customWidth="1"/>
    <col min="16" max="16384" width="2.375" style="38"/>
  </cols>
  <sheetData>
    <row r="1" spans="1:36" ht="18.7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6">
      <c r="B2" s="39"/>
    </row>
    <row r="3" spans="1:36">
      <c r="A3" s="136" t="s">
        <v>89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6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6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</row>
    <row r="6" spans="1:36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</row>
    <row r="7" spans="1:36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</row>
    <row r="8" spans="1:36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>
      <c r="B9" s="43" t="s">
        <v>90</v>
      </c>
      <c r="C9" s="121" t="s">
        <v>4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6">
      <c r="C10" s="44" t="s">
        <v>5</v>
      </c>
      <c r="D10" s="132" t="s">
        <v>6</v>
      </c>
      <c r="E10" s="132"/>
      <c r="F10" s="132"/>
      <c r="G10" s="132"/>
      <c r="H10" s="132"/>
      <c r="I10" s="132"/>
      <c r="J10" s="132"/>
      <c r="K10" s="44" t="s">
        <v>7</v>
      </c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6">
      <c r="C11" s="38" t="s">
        <v>9</v>
      </c>
      <c r="D11" s="38" t="s">
        <v>10</v>
      </c>
      <c r="K11" s="38" t="s">
        <v>7</v>
      </c>
      <c r="L11" s="170"/>
      <c r="M11" s="170"/>
      <c r="N11" s="170"/>
      <c r="O11" s="170"/>
      <c r="P11" s="170"/>
      <c r="Q11" s="170"/>
      <c r="R11" s="170"/>
      <c r="S11" s="37"/>
      <c r="T11" s="171"/>
      <c r="U11" s="171"/>
      <c r="V11" s="171"/>
      <c r="W11" s="38" t="str">
        <f>IF(T11="","","～")</f>
        <v/>
      </c>
      <c r="X11" s="171"/>
      <c r="Y11" s="171"/>
      <c r="Z11" s="171"/>
    </row>
    <row r="12" spans="1:36">
      <c r="B12" s="39" t="s">
        <v>11</v>
      </c>
      <c r="L12" s="170"/>
      <c r="M12" s="170"/>
      <c r="N12" s="170"/>
      <c r="O12" s="170"/>
      <c r="P12" s="170"/>
      <c r="Q12" s="170"/>
      <c r="R12" s="170"/>
      <c r="S12" s="37"/>
      <c r="T12" s="171"/>
      <c r="U12" s="171"/>
      <c r="V12" s="171"/>
      <c r="W12" s="38" t="str">
        <f>IF(T12="","","～")</f>
        <v/>
      </c>
      <c r="X12" s="171"/>
      <c r="Y12" s="171"/>
      <c r="Z12" s="171"/>
    </row>
    <row r="13" spans="1:36">
      <c r="B13" s="39"/>
      <c r="C13" s="38" t="s">
        <v>12</v>
      </c>
      <c r="D13" s="121" t="s">
        <v>13</v>
      </c>
      <c r="E13" s="121"/>
      <c r="F13" s="121"/>
      <c r="G13" s="121"/>
      <c r="H13" s="121"/>
      <c r="I13" s="121"/>
      <c r="J13" s="121"/>
      <c r="K13" s="38" t="s">
        <v>7</v>
      </c>
      <c r="L13" s="127" t="s">
        <v>14</v>
      </c>
      <c r="M13" s="127"/>
      <c r="N13" s="127"/>
      <c r="O13" s="127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10"/>
    </row>
    <row r="14" spans="1:36">
      <c r="B14" s="39"/>
      <c r="L14" s="127" t="s">
        <v>16</v>
      </c>
      <c r="M14" s="127"/>
      <c r="N14" s="127"/>
      <c r="O14" s="127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10"/>
    </row>
    <row r="15" spans="1:36">
      <c r="B15" s="39"/>
      <c r="C15" s="38" t="s">
        <v>18</v>
      </c>
      <c r="D15" s="121" t="s">
        <v>19</v>
      </c>
      <c r="E15" s="121"/>
      <c r="F15" s="121"/>
      <c r="G15" s="121"/>
      <c r="H15" s="121"/>
      <c r="I15" s="121"/>
      <c r="J15" s="121"/>
      <c r="K15" s="38" t="s">
        <v>7</v>
      </c>
      <c r="L15" s="128" t="s">
        <v>20</v>
      </c>
      <c r="M15" s="128"/>
      <c r="N15" s="128"/>
      <c r="O15" s="174"/>
      <c r="P15" s="174"/>
      <c r="Q15" s="174"/>
      <c r="R15" s="174"/>
      <c r="S15" s="174"/>
      <c r="T15" s="174"/>
      <c r="U15" s="174"/>
      <c r="V15" s="174"/>
      <c r="W15" s="128" t="s">
        <v>22</v>
      </c>
      <c r="X15" s="128"/>
      <c r="Y15" s="128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</row>
    <row r="16" spans="1:36">
      <c r="B16" s="39"/>
      <c r="L16" s="122" t="s">
        <v>24</v>
      </c>
      <c r="M16" s="122"/>
      <c r="N16" s="122"/>
      <c r="O16" s="173"/>
      <c r="P16" s="173"/>
      <c r="Q16" s="173"/>
      <c r="R16" s="173"/>
      <c r="S16" s="173"/>
      <c r="T16" s="173"/>
      <c r="U16" s="173"/>
      <c r="V16" s="173"/>
      <c r="W16" s="122" t="s">
        <v>25</v>
      </c>
      <c r="X16" s="122"/>
      <c r="Y16" s="12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</row>
    <row r="17" spans="2:35">
      <c r="B17" s="39"/>
      <c r="L17" s="122" t="s">
        <v>26</v>
      </c>
      <c r="M17" s="122"/>
      <c r="N17" s="122"/>
      <c r="O17" s="173"/>
      <c r="P17" s="173"/>
      <c r="Q17" s="173"/>
      <c r="R17" s="173"/>
      <c r="S17" s="173"/>
      <c r="T17" s="173"/>
      <c r="U17" s="173"/>
      <c r="V17" s="173"/>
      <c r="W17" s="122" t="s">
        <v>27</v>
      </c>
      <c r="X17" s="122"/>
      <c r="Y17" s="12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</row>
    <row r="18" spans="2:35">
      <c r="B18" s="39"/>
      <c r="C18" s="38" t="s">
        <v>28</v>
      </c>
    </row>
    <row r="19" spans="2:35">
      <c r="D19" s="125" t="s">
        <v>29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45"/>
    </row>
    <row r="20" spans="2:35"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45"/>
    </row>
    <row r="21" spans="2:35">
      <c r="B21" s="39"/>
      <c r="C21" s="38" t="s">
        <v>91</v>
      </c>
    </row>
    <row r="22" spans="2:35"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</row>
    <row r="23" spans="2:35"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</row>
    <row r="24" spans="2:35"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</row>
    <row r="25" spans="2:35"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</row>
    <row r="26" spans="2:35"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</row>
    <row r="27" spans="2:35"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</row>
    <row r="28" spans="2:35"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</row>
    <row r="29" spans="2:35" s="1" customFormat="1"/>
    <row r="30" spans="2:35">
      <c r="B30" s="43" t="s">
        <v>92</v>
      </c>
      <c r="C30" s="121" t="s">
        <v>32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</row>
    <row r="31" spans="2:35">
      <c r="C31" s="112" t="s">
        <v>33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I31" s="45"/>
    </row>
    <row r="32" spans="2:35">
      <c r="AH32" s="55"/>
      <c r="AI32" s="45"/>
    </row>
    <row r="33" spans="1:35">
      <c r="B33" s="43" t="s">
        <v>93</v>
      </c>
      <c r="C33" s="121" t="s">
        <v>34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</row>
    <row r="34" spans="1:35">
      <c r="C34" s="117" t="s">
        <v>35</v>
      </c>
      <c r="D34" s="117"/>
      <c r="E34" s="117"/>
      <c r="F34" s="117"/>
      <c r="G34" s="117"/>
      <c r="H34" s="117"/>
      <c r="I34" s="117"/>
      <c r="J34" s="111">
        <f>SUM(M35:P36)</f>
        <v>0</v>
      </c>
      <c r="K34" s="111"/>
      <c r="L34" s="111"/>
      <c r="M34" s="111"/>
      <c r="N34" s="116" t="s">
        <v>36</v>
      </c>
      <c r="O34" s="116"/>
      <c r="P34" s="116"/>
      <c r="Q34" s="116"/>
      <c r="R34" s="116"/>
      <c r="S34" s="116"/>
      <c r="T34" s="116"/>
      <c r="U34" s="116"/>
      <c r="V34" s="118">
        <f>SUM(V35:Y36)</f>
        <v>0</v>
      </c>
      <c r="W34" s="118"/>
      <c r="X34" s="118"/>
      <c r="Y34" s="118"/>
      <c r="Z34" s="116" t="s">
        <v>37</v>
      </c>
      <c r="AA34" s="116"/>
      <c r="AB34" s="116"/>
      <c r="AC34" s="116"/>
      <c r="AD34" s="116"/>
      <c r="AE34" s="118">
        <f>SUM(AE35:AH36)</f>
        <v>0</v>
      </c>
      <c r="AF34" s="118"/>
      <c r="AG34" s="118"/>
      <c r="AH34" s="118"/>
    </row>
    <row r="35" spans="1:35">
      <c r="D35" s="119" t="s">
        <v>38</v>
      </c>
      <c r="E35" s="119"/>
      <c r="F35" s="119"/>
      <c r="G35" s="115" t="s">
        <v>39</v>
      </c>
      <c r="H35" s="115"/>
      <c r="I35" s="115"/>
      <c r="J35" s="115"/>
      <c r="K35" s="115"/>
      <c r="L35" s="115"/>
      <c r="M35" s="167"/>
      <c r="N35" s="167"/>
      <c r="O35" s="167"/>
      <c r="P35" s="167"/>
      <c r="Q35" s="115" t="s">
        <v>40</v>
      </c>
      <c r="R35" s="115"/>
      <c r="S35" s="115"/>
      <c r="T35" s="115"/>
      <c r="U35" s="115"/>
      <c r="V35" s="167"/>
      <c r="W35" s="167"/>
      <c r="X35" s="167"/>
      <c r="Y35" s="167"/>
      <c r="Z35" s="116" t="s">
        <v>37</v>
      </c>
      <c r="AA35" s="116"/>
      <c r="AB35" s="116"/>
      <c r="AC35" s="116"/>
      <c r="AD35" s="116"/>
      <c r="AE35" s="111">
        <f>M35-V35</f>
        <v>0</v>
      </c>
      <c r="AF35" s="111"/>
      <c r="AG35" s="111"/>
      <c r="AH35" s="111"/>
      <c r="AI35" s="45"/>
    </row>
    <row r="36" spans="1:35">
      <c r="C36" s="46"/>
      <c r="D36" s="114" t="s">
        <v>41</v>
      </c>
      <c r="E36" s="114"/>
      <c r="F36" s="114"/>
      <c r="G36" s="115" t="s">
        <v>39</v>
      </c>
      <c r="H36" s="115"/>
      <c r="I36" s="115"/>
      <c r="J36" s="115"/>
      <c r="K36" s="115"/>
      <c r="L36" s="115"/>
      <c r="M36" s="111">
        <f>SUM(A!$L$22,B!$L$22,'C'!$L$22)</f>
        <v>0</v>
      </c>
      <c r="N36" s="111"/>
      <c r="O36" s="111"/>
      <c r="P36" s="111"/>
      <c r="Q36" s="115" t="s">
        <v>40</v>
      </c>
      <c r="R36" s="115"/>
      <c r="S36" s="115"/>
      <c r="T36" s="115"/>
      <c r="U36" s="115"/>
      <c r="V36" s="111">
        <f>SUM(A!$P$22,B!$P$22,'C'!$P$22)</f>
        <v>0</v>
      </c>
      <c r="W36" s="111"/>
      <c r="X36" s="111"/>
      <c r="Y36" s="111"/>
      <c r="Z36" s="116" t="s">
        <v>37</v>
      </c>
      <c r="AA36" s="116"/>
      <c r="AB36" s="116"/>
      <c r="AC36" s="116"/>
      <c r="AD36" s="116"/>
      <c r="AE36" s="111">
        <f>M36-V36</f>
        <v>0</v>
      </c>
      <c r="AF36" s="111"/>
      <c r="AG36" s="111"/>
      <c r="AH36" s="111"/>
    </row>
    <row r="37" spans="1:35">
      <c r="D37" s="112" t="s">
        <v>42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45"/>
    </row>
    <row r="38" spans="1:35">
      <c r="D38" s="112" t="s">
        <v>43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45"/>
    </row>
    <row r="39" spans="1:3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24" customHeight="1">
      <c r="A40" s="113" t="s">
        <v>44</v>
      </c>
      <c r="B40" s="113"/>
      <c r="C40" s="112" t="s">
        <v>45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</row>
    <row r="41" spans="1:35" ht="24" customHeight="1"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</row>
  </sheetData>
  <sheetProtection sheet="1"/>
  <protectedRanges>
    <protectedRange sqref="U5:AI7 L10:AI10 L11:R12 T11:V12 X11:Z12 P13:AI14 O15:V17 Z15:AI17 D22:AI28 M35:P35 V35:Y35" name="範囲1"/>
  </protectedRanges>
  <mergeCells count="60">
    <mergeCell ref="D13:J13"/>
    <mergeCell ref="O15:V15"/>
    <mergeCell ref="Z15:AI15"/>
    <mergeCell ref="L13:O13"/>
    <mergeCell ref="A1:AI1"/>
    <mergeCell ref="A3:AI3"/>
    <mergeCell ref="U7:AI7"/>
    <mergeCell ref="X11:Z11"/>
    <mergeCell ref="L14:O14"/>
    <mergeCell ref="X12:Z12"/>
    <mergeCell ref="P13:AI13"/>
    <mergeCell ref="P14:AI14"/>
    <mergeCell ref="Z17:AI17"/>
    <mergeCell ref="Z16:AI16"/>
    <mergeCell ref="L15:N15"/>
    <mergeCell ref="W15:Y15"/>
    <mergeCell ref="D15:J15"/>
    <mergeCell ref="L16:N16"/>
    <mergeCell ref="W16:Y16"/>
    <mergeCell ref="L17:N17"/>
    <mergeCell ref="W17:Y17"/>
    <mergeCell ref="O16:V16"/>
    <mergeCell ref="O17:V17"/>
    <mergeCell ref="D37:AH37"/>
    <mergeCell ref="D38:AH38"/>
    <mergeCell ref="A40:B40"/>
    <mergeCell ref="C40:AI41"/>
    <mergeCell ref="Z35:AD35"/>
    <mergeCell ref="D36:F36"/>
    <mergeCell ref="G36:L36"/>
    <mergeCell ref="Z36:AD36"/>
    <mergeCell ref="D35:F35"/>
    <mergeCell ref="G35:L35"/>
    <mergeCell ref="AE36:AH36"/>
    <mergeCell ref="AE35:AH35"/>
    <mergeCell ref="V36:Y36"/>
    <mergeCell ref="V35:Y35"/>
    <mergeCell ref="Q36:U36"/>
    <mergeCell ref="Q35:U35"/>
    <mergeCell ref="J34:M34"/>
    <mergeCell ref="N34:U34"/>
    <mergeCell ref="V34:Y34"/>
    <mergeCell ref="Z34:AD34"/>
    <mergeCell ref="AE34:AH34"/>
    <mergeCell ref="D19:AH20"/>
    <mergeCell ref="U5:AI6"/>
    <mergeCell ref="M36:P36"/>
    <mergeCell ref="M35:P35"/>
    <mergeCell ref="C9:AI9"/>
    <mergeCell ref="C33:AI33"/>
    <mergeCell ref="C30:AI30"/>
    <mergeCell ref="D22:AI28"/>
    <mergeCell ref="D10:J10"/>
    <mergeCell ref="L10:AI10"/>
    <mergeCell ref="L11:R11"/>
    <mergeCell ref="L12:R12"/>
    <mergeCell ref="T12:V12"/>
    <mergeCell ref="T11:V11"/>
    <mergeCell ref="C31:AG31"/>
    <mergeCell ref="C34:I34"/>
  </mergeCells>
  <phoneticPr fontId="4"/>
  <conditionalFormatting sqref="L10:AJ10">
    <cfRule type="containsBlanks" dxfId="6" priority="1">
      <formula>LEN(TRIM(L10))=0</formula>
    </cfRule>
  </conditionalFormatting>
  <conditionalFormatting sqref="L11:R12 T11:V12 X11:Z12 O15:V17 Z15:Z17 D19:AH20 D22:AI28 M35:P35 V35:Y35">
    <cfRule type="containsBlanks" dxfId="5" priority="5">
      <formula>LEN(TRIM(D11))=0</formula>
    </cfRule>
  </conditionalFormatting>
  <conditionalFormatting sqref="P13:P14">
    <cfRule type="containsBlanks" dxfId="4" priority="2">
      <formula>LEN(TRIM(P13))=0</formula>
    </cfRule>
  </conditionalFormatting>
  <conditionalFormatting sqref="U5 U7">
    <cfRule type="containsBlanks" dxfId="3" priority="3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sqref="A1:AI1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.7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6.5" thickBot="1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47</v>
      </c>
      <c r="M3" s="151"/>
      <c r="N3" s="152"/>
      <c r="O3" s="150" t="s">
        <v>94</v>
      </c>
      <c r="P3" s="151"/>
      <c r="Q3" s="152"/>
    </row>
    <row r="4" spans="1:35" ht="30" customHeight="1">
      <c r="A4" s="3" t="s">
        <v>49</v>
      </c>
      <c r="B4" s="155">
        <f>報告書!$Z$15</f>
        <v>0</v>
      </c>
      <c r="C4" s="155"/>
      <c r="D4" s="155"/>
      <c r="E4" s="6"/>
      <c r="J4" s="7"/>
      <c r="K4" s="7"/>
      <c r="L4" s="8" t="s">
        <v>50</v>
      </c>
      <c r="M4" s="156" t="str">
        <f>IF(J20&lt;8,"",J20*37)</f>
        <v/>
      </c>
      <c r="N4" s="157"/>
      <c r="O4" s="8" t="s">
        <v>50</v>
      </c>
      <c r="P4" s="156" t="str">
        <f>M4</f>
        <v/>
      </c>
      <c r="Q4" s="157"/>
    </row>
    <row r="5" spans="1:35" ht="30" customHeight="1" thickBot="1">
      <c r="A5" s="3" t="s">
        <v>51</v>
      </c>
      <c r="B5" s="155">
        <f>報告書!$O$15</f>
        <v>0</v>
      </c>
      <c r="C5" s="155"/>
      <c r="D5" s="155"/>
      <c r="E5" s="6"/>
      <c r="F5" s="6"/>
      <c r="G5" s="6"/>
      <c r="H5" s="6"/>
      <c r="I5" s="6"/>
      <c r="J5" s="7"/>
      <c r="K5" s="7"/>
      <c r="L5" s="158" t="s">
        <v>52</v>
      </c>
      <c r="M5" s="159"/>
      <c r="N5" s="9" t="s">
        <v>53</v>
      </c>
      <c r="O5" s="158" t="s">
        <v>52</v>
      </c>
      <c r="P5" s="159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87"/>
      <c r="B8" s="88"/>
      <c r="C8" s="31" t="s">
        <v>70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70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70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56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56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56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70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70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56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56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56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56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60" t="s">
        <v>81</v>
      </c>
      <c r="B20" s="161"/>
      <c r="C20" s="161"/>
      <c r="D20" s="161"/>
      <c r="E20" s="161"/>
      <c r="F20" s="161"/>
      <c r="G20" s="161"/>
      <c r="H20" s="162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63" t="s">
        <v>82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64" t="s">
        <v>83</v>
      </c>
      <c r="K22" s="165"/>
      <c r="L22" s="141">
        <f>SUM(M4,M20,N20)</f>
        <v>0</v>
      </c>
      <c r="M22" s="141"/>
      <c r="N22" s="140" t="s">
        <v>84</v>
      </c>
      <c r="O22" s="140"/>
      <c r="P22" s="141">
        <f>SUM(P4,P20,Q20)</f>
        <v>0</v>
      </c>
      <c r="Q22" s="142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9" t="s">
        <v>85</v>
      </c>
      <c r="O23" s="140"/>
      <c r="P23" s="141">
        <f>IF(L22-P22&lt;0,"-",L22-P22)</f>
        <v>0</v>
      </c>
      <c r="Q23" s="142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43" t="s">
        <v>86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 t="s">
        <v>87</v>
      </c>
      <c r="M25" s="144"/>
      <c r="N25" s="144"/>
      <c r="O25" s="144"/>
      <c r="P25" s="144"/>
      <c r="Q25" s="145"/>
      <c r="AF25"/>
    </row>
    <row r="26" spans="1:32" ht="30" customHeigh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>
      <c r="A49" s="138" t="s">
        <v>88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sheetProtection sheet="1"/>
  <protectedRanges>
    <protectedRange sqref="A8:B19 D8:K19 M8:N19 A26:K48 L26:Q48" name="範囲1"/>
  </protectedRanges>
  <mergeCells count="23">
    <mergeCell ref="A26:K48"/>
    <mergeCell ref="L26:Q48"/>
    <mergeCell ref="A49:K49"/>
    <mergeCell ref="A20:H20"/>
    <mergeCell ref="A21:K21"/>
    <mergeCell ref="N22:O22"/>
    <mergeCell ref="N23:O23"/>
    <mergeCell ref="A25:K25"/>
    <mergeCell ref="L25:Q25"/>
    <mergeCell ref="P23:Q23"/>
    <mergeCell ref="P22:Q22"/>
    <mergeCell ref="L22:M22"/>
    <mergeCell ref="J22:K22"/>
    <mergeCell ref="B5:D5"/>
    <mergeCell ref="M4:N4"/>
    <mergeCell ref="P4:Q4"/>
    <mergeCell ref="L5:M5"/>
    <mergeCell ref="O5:P5"/>
    <mergeCell ref="A2:Q2"/>
    <mergeCell ref="B4:D4"/>
    <mergeCell ref="L3:N3"/>
    <mergeCell ref="O3:Q3"/>
    <mergeCell ref="A1:AI1"/>
  </mergeCells>
  <phoneticPr fontId="4"/>
  <conditionalFormatting sqref="A8:B19 D8:K19 M8:N19">
    <cfRule type="containsBlanks" dxfId="2" priority="1">
      <formula>LEN(TRIM(A8))=0</formula>
    </cfRule>
  </conditionalFormatting>
  <dataValidations count="1">
    <dataValidation type="list" allowBlank="1" showInputMessage="1" showErrorMessage="1" sqref="K8:K19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sqref="A1:AI1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.7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6.5" thickBot="1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47</v>
      </c>
      <c r="M3" s="151"/>
      <c r="N3" s="152"/>
      <c r="O3" s="150" t="s">
        <v>94</v>
      </c>
      <c r="P3" s="151"/>
      <c r="Q3" s="152"/>
    </row>
    <row r="4" spans="1:35" ht="30" customHeight="1">
      <c r="A4" s="3" t="s">
        <v>49</v>
      </c>
      <c r="B4" s="155">
        <f>報告書!$Z$16</f>
        <v>0</v>
      </c>
      <c r="C4" s="155"/>
      <c r="D4" s="155"/>
      <c r="E4" s="6"/>
      <c r="J4" s="7"/>
      <c r="K4" s="7"/>
      <c r="L4" s="8" t="s">
        <v>50</v>
      </c>
      <c r="M4" s="180" t="str">
        <f>IF(J20&lt;8,"",J20*37)</f>
        <v/>
      </c>
      <c r="N4" s="181"/>
      <c r="O4" s="8" t="s">
        <v>50</v>
      </c>
      <c r="P4" s="180" t="str">
        <f>M4</f>
        <v/>
      </c>
      <c r="Q4" s="181"/>
    </row>
    <row r="5" spans="1:35" ht="30" customHeight="1" thickBot="1">
      <c r="A5" s="3" t="s">
        <v>51</v>
      </c>
      <c r="B5" s="155">
        <f>報告書!$O$16</f>
        <v>0</v>
      </c>
      <c r="C5" s="155"/>
      <c r="D5" s="155"/>
      <c r="E5" s="6"/>
      <c r="F5" s="6"/>
      <c r="G5" s="6"/>
      <c r="H5" s="6"/>
      <c r="I5" s="6"/>
      <c r="J5" s="7"/>
      <c r="K5" s="7"/>
      <c r="L5" s="158" t="s">
        <v>52</v>
      </c>
      <c r="M5" s="159"/>
      <c r="N5" s="9" t="s">
        <v>53</v>
      </c>
      <c r="O5" s="158" t="s">
        <v>52</v>
      </c>
      <c r="P5" s="159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87"/>
      <c r="B8" s="88"/>
      <c r="C8" s="31" t="s">
        <v>70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70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70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56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56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56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70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70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56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56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56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56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60" t="s">
        <v>81</v>
      </c>
      <c r="B20" s="161"/>
      <c r="C20" s="161"/>
      <c r="D20" s="161"/>
      <c r="E20" s="161"/>
      <c r="F20" s="161"/>
      <c r="G20" s="161"/>
      <c r="H20" s="162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63" t="s">
        <v>82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64" t="s">
        <v>83</v>
      </c>
      <c r="K22" s="165"/>
      <c r="L22" s="141">
        <f>SUM(M4,M20,N20)</f>
        <v>0</v>
      </c>
      <c r="M22" s="141"/>
      <c r="N22" s="140" t="s">
        <v>84</v>
      </c>
      <c r="O22" s="140"/>
      <c r="P22" s="141">
        <f>SUM(P4,P20,Q20)</f>
        <v>0</v>
      </c>
      <c r="Q22" s="142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9" t="s">
        <v>85</v>
      </c>
      <c r="O23" s="140"/>
      <c r="P23" s="141">
        <f>IF(L22-P22&lt;0,"-",L22-P22)</f>
        <v>0</v>
      </c>
      <c r="Q23" s="142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43" t="s">
        <v>86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 t="s">
        <v>87</v>
      </c>
      <c r="M25" s="144"/>
      <c r="N25" s="144"/>
      <c r="O25" s="144"/>
      <c r="P25" s="144"/>
      <c r="Q25" s="145"/>
      <c r="AF25"/>
    </row>
    <row r="26" spans="1:32" ht="30" customHeigh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>
      <c r="A49" s="138" t="s">
        <v>88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sheetProtection sheet="1"/>
  <protectedRanges>
    <protectedRange sqref="A8:B19 D8:K19 M8:N19 A26:K48 L26:Q48" name="範囲1"/>
  </protectedRanges>
  <mergeCells count="23"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  <mergeCell ref="A26:K48"/>
    <mergeCell ref="L26:Q48"/>
    <mergeCell ref="A49:K49"/>
    <mergeCell ref="N23:O23"/>
    <mergeCell ref="P23:Q23"/>
    <mergeCell ref="A25:K25"/>
    <mergeCell ref="L25:Q25"/>
  </mergeCells>
  <phoneticPr fontId="4"/>
  <conditionalFormatting sqref="A8:B19 D8:K19 M8:N19">
    <cfRule type="containsBlanks" dxfId="1" priority="1">
      <formula>LEN(TRIM(A8))=0</formula>
    </cfRule>
  </conditionalFormatting>
  <dataValidations count="1">
    <dataValidation type="list" allowBlank="1" showInputMessage="1" showErrorMessage="1" sqref="K8:K19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sqref="A1:AI1"/>
    </sheetView>
  </sheetViews>
  <sheetFormatPr defaultColWidth="2.625" defaultRowHeight="30" customHeight="1"/>
  <cols>
    <col min="1" max="1" width="7.875" style="1" bestFit="1" customWidth="1"/>
    <col min="2" max="2" width="7.75" style="1" bestFit="1" customWidth="1"/>
    <col min="3" max="3" width="4.25" style="36" bestFit="1" customWidth="1"/>
    <col min="4" max="4" width="7.75" style="1" bestFit="1" customWidth="1"/>
    <col min="5" max="5" width="10.75" style="1" customWidth="1"/>
    <col min="6" max="6" width="18.75" style="1" customWidth="1"/>
    <col min="7" max="7" width="10.75" style="1" customWidth="1"/>
    <col min="8" max="8" width="18.75" style="1" customWidth="1"/>
    <col min="9" max="9" width="8.875" style="1" customWidth="1"/>
    <col min="10" max="10" width="8.875" style="36" customWidth="1"/>
    <col min="11" max="11" width="9.25" style="36" bestFit="1" customWidth="1"/>
    <col min="12" max="17" width="10" style="1" customWidth="1"/>
    <col min="18" max="16384" width="2.625" style="1"/>
  </cols>
  <sheetData>
    <row r="1" spans="1:35" ht="18.7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6.5" thickBot="1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35" ht="30" customHeight="1">
      <c r="E3" s="4"/>
      <c r="J3" s="5"/>
      <c r="K3" s="5"/>
      <c r="L3" s="150" t="s">
        <v>47</v>
      </c>
      <c r="M3" s="151"/>
      <c r="N3" s="152"/>
      <c r="O3" s="150" t="s">
        <v>94</v>
      </c>
      <c r="P3" s="151"/>
      <c r="Q3" s="152"/>
    </row>
    <row r="4" spans="1:35" ht="30" customHeight="1">
      <c r="A4" s="3" t="s">
        <v>49</v>
      </c>
      <c r="B4" s="155">
        <f>報告書!$Z$17</f>
        <v>0</v>
      </c>
      <c r="C4" s="155"/>
      <c r="D4" s="155"/>
      <c r="E4" s="6"/>
      <c r="J4" s="7"/>
      <c r="K4" s="7"/>
      <c r="L4" s="8" t="s">
        <v>50</v>
      </c>
      <c r="M4" s="156" t="str">
        <f>IF(J20&lt;8,"",J20*37)</f>
        <v/>
      </c>
      <c r="N4" s="157"/>
      <c r="O4" s="8" t="s">
        <v>50</v>
      </c>
      <c r="P4" s="156" t="str">
        <f>M4</f>
        <v/>
      </c>
      <c r="Q4" s="157"/>
    </row>
    <row r="5" spans="1:35" ht="30" customHeight="1" thickBot="1">
      <c r="A5" s="3" t="s">
        <v>51</v>
      </c>
      <c r="B5" s="155">
        <f>報告書!$O$17</f>
        <v>0</v>
      </c>
      <c r="C5" s="155"/>
      <c r="D5" s="155"/>
      <c r="E5" s="6"/>
      <c r="F5" s="6"/>
      <c r="G5" s="6"/>
      <c r="H5" s="6"/>
      <c r="I5" s="6"/>
      <c r="J5" s="7"/>
      <c r="K5" s="7"/>
      <c r="L5" s="158" t="s">
        <v>52</v>
      </c>
      <c r="M5" s="159"/>
      <c r="N5" s="9" t="s">
        <v>53</v>
      </c>
      <c r="O5" s="158" t="s">
        <v>52</v>
      </c>
      <c r="P5" s="159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87"/>
      <c r="B8" s="88"/>
      <c r="C8" s="31" t="s">
        <v>70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70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70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56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56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56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70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70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56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56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56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56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60" t="s">
        <v>81</v>
      </c>
      <c r="B20" s="161"/>
      <c r="C20" s="161"/>
      <c r="D20" s="161"/>
      <c r="E20" s="161"/>
      <c r="F20" s="161"/>
      <c r="G20" s="161"/>
      <c r="H20" s="162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63" t="s">
        <v>82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64" t="s">
        <v>83</v>
      </c>
      <c r="K22" s="165"/>
      <c r="L22" s="141">
        <f>SUM(M4,M20,N20)</f>
        <v>0</v>
      </c>
      <c r="M22" s="141"/>
      <c r="N22" s="140" t="s">
        <v>84</v>
      </c>
      <c r="O22" s="140"/>
      <c r="P22" s="141">
        <f>SUM(P4,P20,Q20)</f>
        <v>0</v>
      </c>
      <c r="Q22" s="142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39" t="s">
        <v>85</v>
      </c>
      <c r="O23" s="140"/>
      <c r="P23" s="141">
        <f>IF(L22-P22&lt;0,"-",L22-P22)</f>
        <v>0</v>
      </c>
      <c r="Q23" s="142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43" t="s">
        <v>86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 t="s">
        <v>87</v>
      </c>
      <c r="M25" s="144"/>
      <c r="N25" s="144"/>
      <c r="O25" s="144"/>
      <c r="P25" s="144"/>
      <c r="Q25" s="145"/>
      <c r="AF25"/>
    </row>
    <row r="26" spans="1:32" ht="30" customHeigh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9"/>
      <c r="L26" s="178"/>
      <c r="M26" s="178"/>
      <c r="N26" s="178"/>
      <c r="O26" s="178"/>
      <c r="P26" s="178"/>
      <c r="Q26" s="179"/>
    </row>
    <row r="27" spans="1:32" ht="30" customHeight="1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9"/>
      <c r="L27" s="178"/>
      <c r="M27" s="178"/>
      <c r="N27" s="178"/>
      <c r="O27" s="178"/>
      <c r="P27" s="178"/>
      <c r="Q27" s="179"/>
    </row>
    <row r="28" spans="1:32" ht="30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9"/>
      <c r="L28" s="178"/>
      <c r="M28" s="178"/>
      <c r="N28" s="178"/>
      <c r="O28" s="178"/>
      <c r="P28" s="178"/>
      <c r="Q28" s="179"/>
    </row>
    <row r="29" spans="1:32" ht="30" customHeight="1">
      <c r="A29" s="177"/>
      <c r="B29" s="178"/>
      <c r="C29" s="178"/>
      <c r="D29" s="178"/>
      <c r="E29" s="178"/>
      <c r="F29" s="178"/>
      <c r="G29" s="178"/>
      <c r="H29" s="178"/>
      <c r="I29" s="178"/>
      <c r="J29" s="178"/>
      <c r="K29" s="179"/>
      <c r="L29" s="178"/>
      <c r="M29" s="178"/>
      <c r="N29" s="178"/>
      <c r="O29" s="178"/>
      <c r="P29" s="178"/>
      <c r="Q29" s="179"/>
    </row>
    <row r="30" spans="1:32" ht="30" customHeight="1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L30" s="178"/>
      <c r="M30" s="178"/>
      <c r="N30" s="178"/>
      <c r="O30" s="178"/>
      <c r="P30" s="178"/>
      <c r="Q30" s="179"/>
    </row>
    <row r="31" spans="1:32" ht="30" customHeight="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9"/>
      <c r="L31" s="178"/>
      <c r="M31" s="178"/>
      <c r="N31" s="178"/>
      <c r="O31" s="178"/>
      <c r="P31" s="178"/>
      <c r="Q31" s="179"/>
    </row>
    <row r="32" spans="1:32" ht="30" customHeight="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9"/>
      <c r="L32" s="178"/>
      <c r="M32" s="178"/>
      <c r="N32" s="178"/>
      <c r="O32" s="178"/>
      <c r="P32" s="178"/>
      <c r="Q32" s="179"/>
    </row>
    <row r="33" spans="1:17" ht="30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  <c r="L33" s="178"/>
      <c r="M33" s="178"/>
      <c r="N33" s="178"/>
      <c r="O33" s="178"/>
      <c r="P33" s="178"/>
      <c r="Q33" s="179"/>
    </row>
    <row r="34" spans="1:17" ht="30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78"/>
      <c r="M34" s="178"/>
      <c r="N34" s="178"/>
      <c r="O34" s="178"/>
      <c r="P34" s="178"/>
      <c r="Q34" s="179"/>
    </row>
    <row r="35" spans="1:17" ht="30" customHeight="1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  <c r="L35" s="178"/>
      <c r="M35" s="178"/>
      <c r="N35" s="178"/>
      <c r="O35" s="178"/>
      <c r="P35" s="178"/>
      <c r="Q35" s="179"/>
    </row>
    <row r="36" spans="1:17" ht="30" customHeight="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78"/>
      <c r="M36" s="178"/>
      <c r="N36" s="178"/>
      <c r="O36" s="178"/>
      <c r="P36" s="178"/>
      <c r="Q36" s="179"/>
    </row>
    <row r="37" spans="1:17" ht="30" customHeight="1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  <c r="L37" s="178"/>
      <c r="M37" s="178"/>
      <c r="N37" s="178"/>
      <c r="O37" s="178"/>
      <c r="P37" s="178"/>
      <c r="Q37" s="179"/>
    </row>
    <row r="38" spans="1:17" ht="30" customHeight="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  <c r="L38" s="178"/>
      <c r="M38" s="178"/>
      <c r="N38" s="178"/>
      <c r="O38" s="178"/>
      <c r="P38" s="178"/>
      <c r="Q38" s="179"/>
    </row>
    <row r="39" spans="1:17" ht="30" customHeight="1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L39" s="178"/>
      <c r="M39" s="178"/>
      <c r="N39" s="178"/>
      <c r="O39" s="178"/>
      <c r="P39" s="178"/>
      <c r="Q39" s="179"/>
    </row>
    <row r="40" spans="1:17" ht="30" customHeight="1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L40" s="178"/>
      <c r="M40" s="178"/>
      <c r="N40" s="178"/>
      <c r="O40" s="178"/>
      <c r="P40" s="178"/>
      <c r="Q40" s="179"/>
    </row>
    <row r="41" spans="1:17" ht="30" customHeight="1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L41" s="178"/>
      <c r="M41" s="178"/>
      <c r="N41" s="178"/>
      <c r="O41" s="178"/>
      <c r="P41" s="178"/>
      <c r="Q41" s="179"/>
    </row>
    <row r="42" spans="1:17" ht="30" customHeigh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178"/>
      <c r="M42" s="178"/>
      <c r="N42" s="178"/>
      <c r="O42" s="178"/>
      <c r="P42" s="178"/>
      <c r="Q42" s="179"/>
    </row>
    <row r="43" spans="1:17" ht="30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  <c r="L43" s="178"/>
      <c r="M43" s="178"/>
      <c r="N43" s="178"/>
      <c r="O43" s="178"/>
      <c r="P43" s="178"/>
      <c r="Q43" s="179"/>
    </row>
    <row r="44" spans="1:17" ht="30" customHeight="1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78"/>
      <c r="M44" s="178"/>
      <c r="N44" s="178"/>
      <c r="O44" s="178"/>
      <c r="P44" s="178"/>
      <c r="Q44" s="179"/>
    </row>
    <row r="45" spans="1:17" ht="30" customHeight="1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78"/>
      <c r="M45" s="178"/>
      <c r="N45" s="178"/>
      <c r="O45" s="178"/>
      <c r="P45" s="178"/>
      <c r="Q45" s="179"/>
    </row>
    <row r="46" spans="1:17" ht="30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/>
      <c r="L46" s="178"/>
      <c r="M46" s="178"/>
      <c r="N46" s="178"/>
      <c r="O46" s="178"/>
      <c r="P46" s="178"/>
      <c r="Q46" s="179"/>
    </row>
    <row r="47" spans="1:17" ht="30" customHeight="1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78"/>
      <c r="M47" s="178"/>
      <c r="N47" s="178"/>
      <c r="O47" s="178"/>
      <c r="P47" s="178"/>
      <c r="Q47" s="179"/>
    </row>
    <row r="48" spans="1:17" ht="30" customHeight="1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9"/>
      <c r="L48" s="178"/>
      <c r="M48" s="178"/>
      <c r="N48" s="178"/>
      <c r="O48" s="178"/>
      <c r="P48" s="178"/>
      <c r="Q48" s="179"/>
    </row>
    <row r="49" spans="1:11" ht="15.75">
      <c r="A49" s="138" t="s">
        <v>88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</row>
  </sheetData>
  <sheetProtection sheet="1"/>
  <protectedRanges>
    <protectedRange sqref="A8:B19 D8:K19 M8:N19 A26:K48 L26:Q48" name="範囲1"/>
  </protectedRanges>
  <mergeCells count="23"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  <mergeCell ref="A26:K48"/>
    <mergeCell ref="L26:Q48"/>
    <mergeCell ref="A49:K49"/>
    <mergeCell ref="N23:O23"/>
    <mergeCell ref="P23:Q23"/>
    <mergeCell ref="A25:K25"/>
    <mergeCell ref="L25:Q25"/>
  </mergeCells>
  <phoneticPr fontId="4"/>
  <conditionalFormatting sqref="A8:B19 D8:K19 M8:N19">
    <cfRule type="containsBlanks" dxfId="0" priority="1">
      <formula>LEN(TRIM(A8))=0</formula>
    </cfRule>
  </conditionalFormatting>
  <dataValidations count="1">
    <dataValidation type="list" allowBlank="1" showInputMessage="1" showErrorMessage="1" sqref="K8:K19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EEC0-A2F3-4ECB-B721-1F1970CE5796}">
  <sheetPr>
    <tabColor rgb="FFFFFF00"/>
  </sheetPr>
  <dimension ref="A1:AI42"/>
  <sheetViews>
    <sheetView view="pageBreakPreview" zoomScaleNormal="100" zoomScaleSheetLayoutView="100" workbookViewId="0">
      <selection sqref="A1:AI1"/>
    </sheetView>
  </sheetViews>
  <sheetFormatPr defaultColWidth="2.375" defaultRowHeight="18.75"/>
  <cols>
    <col min="1" max="16384" width="2.375" style="106"/>
  </cols>
  <sheetData>
    <row r="1" spans="1:35" ht="15" customHeight="1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5" ht="15" customHeight="1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6" spans="1:35" ht="16.5" customHeight="1">
      <c r="A6" s="185" t="s">
        <v>96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pans="1:35" ht="16.5" customHeigh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</row>
    <row r="8" spans="1:35" ht="16.5" customHeight="1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</row>
    <row r="10" spans="1:35" ht="15" customHeight="1">
      <c r="T10" s="186" t="s">
        <v>97</v>
      </c>
      <c r="U10" s="186"/>
      <c r="V10" s="186"/>
    </row>
    <row r="11" spans="1:35" ht="15" customHeight="1">
      <c r="R11" s="107"/>
      <c r="S11" s="107"/>
      <c r="T11" s="107"/>
      <c r="U11" s="182" t="str">
        <f>IF(報告書!U5="","",報告書!U5)</f>
        <v/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</row>
    <row r="12" spans="1:35" ht="15" customHeight="1">
      <c r="R12" s="107"/>
      <c r="S12" s="107"/>
      <c r="T12" s="107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</row>
    <row r="13" spans="1:35" ht="15" customHeight="1">
      <c r="R13" s="107"/>
      <c r="S13" s="107"/>
      <c r="T13" s="107"/>
      <c r="U13" s="182" t="str">
        <f>IF(報告書!U7="","",報告書!U7)</f>
        <v/>
      </c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</row>
    <row r="17" spans="2:34" ht="15" customHeight="1">
      <c r="B17" s="187" t="s">
        <v>98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</row>
    <row r="18" spans="2:34" ht="15" customHeight="1"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</row>
    <row r="19" spans="2:34" ht="15" customHeight="1"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</row>
    <row r="20" spans="2:34" ht="15" customHeight="1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</row>
    <row r="21" spans="2:34" ht="15" customHeight="1"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</row>
    <row r="22" spans="2:34" ht="15" customHeight="1"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</row>
    <row r="23" spans="2:34" ht="15" customHeight="1"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</row>
    <row r="39" spans="1:35" ht="30.75" customHeight="1">
      <c r="A39" s="188" t="s">
        <v>99</v>
      </c>
      <c r="B39" s="188"/>
      <c r="C39" s="188"/>
      <c r="D39" s="189" t="s">
        <v>100</v>
      </c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</row>
    <row r="40" spans="1:35" ht="13.5" customHeight="1">
      <c r="A40" s="188" t="s">
        <v>101</v>
      </c>
      <c r="B40" s="188"/>
      <c r="C40" s="188"/>
      <c r="D40" s="189" t="s">
        <v>102</v>
      </c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</row>
    <row r="41" spans="1:35" ht="15" customHeight="1">
      <c r="A41" s="108"/>
      <c r="B41" s="108"/>
      <c r="C41" s="108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</row>
    <row r="42" spans="1:35" ht="15" customHeight="1">
      <c r="A42" s="109"/>
    </row>
  </sheetData>
  <sheetProtection sheet="1" objects="1" scenarios="1"/>
  <protectedRanges>
    <protectedRange sqref="B17:AH23" name="範囲1"/>
  </protectedRanges>
  <mergeCells count="11">
    <mergeCell ref="B17:AH23"/>
    <mergeCell ref="A39:C39"/>
    <mergeCell ref="D39:AI39"/>
    <mergeCell ref="A40:C40"/>
    <mergeCell ref="D40:AI41"/>
    <mergeCell ref="U13:AH13"/>
    <mergeCell ref="A1:AI1"/>
    <mergeCell ref="A2:AI2"/>
    <mergeCell ref="A6:AI8"/>
    <mergeCell ref="T10:V10"/>
    <mergeCell ref="U11:AH1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/>
  <cols>
    <col min="1" max="1" width="9" style="2" bestFit="1" customWidth="1"/>
    <col min="2" max="2" width="25.375" style="2" bestFit="1" customWidth="1"/>
    <col min="3" max="3" width="5.25" style="53" bestFit="1" customWidth="1"/>
    <col min="4" max="5" width="7.1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>
      <c r="A1" s="191" t="s">
        <v>103</v>
      </c>
      <c r="B1" s="191" t="s">
        <v>104</v>
      </c>
      <c r="C1" s="191" t="s">
        <v>105</v>
      </c>
      <c r="D1" s="193" t="s">
        <v>106</v>
      </c>
      <c r="E1" s="193"/>
      <c r="F1" s="193" t="s">
        <v>107</v>
      </c>
      <c r="G1" s="193"/>
      <c r="H1" s="193"/>
      <c r="I1" s="47" t="s">
        <v>108</v>
      </c>
    </row>
    <row r="2" spans="1:9">
      <c r="A2" s="191"/>
      <c r="B2" s="191"/>
      <c r="C2" s="191"/>
      <c r="D2" s="47" t="s">
        <v>108</v>
      </c>
      <c r="E2" s="47" t="s">
        <v>109</v>
      </c>
      <c r="F2" s="47" t="s">
        <v>81</v>
      </c>
      <c r="G2" s="47" t="s">
        <v>68</v>
      </c>
      <c r="H2" s="47" t="s">
        <v>110</v>
      </c>
      <c r="I2" s="47" t="s">
        <v>111</v>
      </c>
    </row>
    <row r="3" spans="1:9">
      <c r="A3" s="191" t="s">
        <v>112</v>
      </c>
      <c r="B3" s="48" t="s">
        <v>113</v>
      </c>
      <c r="C3" s="47" t="s">
        <v>114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115</v>
      </c>
    </row>
    <row r="4" spans="1:9">
      <c r="A4" s="191"/>
      <c r="B4" s="48" t="s">
        <v>116</v>
      </c>
      <c r="C4" s="47" t="s">
        <v>114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117</v>
      </c>
    </row>
    <row r="5" spans="1:9">
      <c r="A5" s="191"/>
      <c r="B5" s="48" t="s">
        <v>118</v>
      </c>
      <c r="C5" s="47" t="s">
        <v>114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119</v>
      </c>
    </row>
    <row r="6" spans="1:9">
      <c r="A6" s="191"/>
      <c r="B6" s="48" t="s">
        <v>120</v>
      </c>
      <c r="C6" s="47" t="s">
        <v>114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121</v>
      </c>
    </row>
    <row r="7" spans="1:9">
      <c r="A7" s="191"/>
      <c r="B7" s="48" t="s">
        <v>122</v>
      </c>
      <c r="C7" s="47" t="s">
        <v>114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123</v>
      </c>
    </row>
    <row r="8" spans="1:9">
      <c r="A8" s="191"/>
      <c r="B8" s="48" t="s">
        <v>124</v>
      </c>
      <c r="C8" s="47" t="s">
        <v>114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125</v>
      </c>
    </row>
    <row r="9" spans="1:9">
      <c r="A9" s="190" t="s">
        <v>126</v>
      </c>
      <c r="B9" s="50" t="s">
        <v>127</v>
      </c>
      <c r="C9" s="51" t="s">
        <v>128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129</v>
      </c>
    </row>
    <row r="10" spans="1:9">
      <c r="A10" s="190"/>
      <c r="B10" s="50" t="s">
        <v>130</v>
      </c>
      <c r="C10" s="51" t="s">
        <v>128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131</v>
      </c>
    </row>
    <row r="11" spans="1:9">
      <c r="A11" s="190"/>
      <c r="B11" s="50" t="s">
        <v>132</v>
      </c>
      <c r="C11" s="51" t="s">
        <v>128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133</v>
      </c>
    </row>
    <row r="12" spans="1:9">
      <c r="A12" s="190"/>
      <c r="B12" s="50" t="s">
        <v>134</v>
      </c>
      <c r="C12" s="51" t="s">
        <v>128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135</v>
      </c>
    </row>
    <row r="13" spans="1:9">
      <c r="A13" s="190"/>
      <c r="B13" s="50" t="s">
        <v>136</v>
      </c>
      <c r="C13" s="51" t="s">
        <v>128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137</v>
      </c>
    </row>
    <row r="14" spans="1:9">
      <c r="A14" s="190"/>
      <c r="B14" s="50" t="s">
        <v>138</v>
      </c>
      <c r="C14" s="51" t="s">
        <v>128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139</v>
      </c>
    </row>
    <row r="15" spans="1:9">
      <c r="A15" s="190"/>
      <c r="B15" s="50" t="s">
        <v>140</v>
      </c>
      <c r="C15" s="51" t="s">
        <v>128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79</v>
      </c>
    </row>
    <row r="16" spans="1:9">
      <c r="A16" s="192" t="s">
        <v>141</v>
      </c>
      <c r="B16" s="48" t="s">
        <v>142</v>
      </c>
      <c r="C16" s="47" t="s">
        <v>143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>
      <c r="A17" s="191"/>
      <c r="B17" s="48" t="s">
        <v>144</v>
      </c>
      <c r="C17" s="47" t="s">
        <v>143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>
      <c r="A18" s="191"/>
      <c r="B18" s="48" t="s">
        <v>21</v>
      </c>
      <c r="C18" s="47" t="s">
        <v>143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>
      <c r="A19" s="191"/>
      <c r="B19" s="48" t="s">
        <v>145</v>
      </c>
      <c r="C19" s="47" t="s">
        <v>143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>
      <c r="A20" s="191"/>
      <c r="B20" s="48" t="s">
        <v>146</v>
      </c>
      <c r="C20" s="47" t="s">
        <v>143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>
      <c r="A21" s="191"/>
      <c r="B21" s="48" t="s">
        <v>147</v>
      </c>
      <c r="C21" s="47" t="s">
        <v>143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>
      <c r="A22" s="190" t="s">
        <v>148</v>
      </c>
      <c r="B22" s="50" t="s">
        <v>149</v>
      </c>
      <c r="C22" s="51" t="s">
        <v>150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>
      <c r="A23" s="190"/>
      <c r="B23" s="50" t="s">
        <v>151</v>
      </c>
      <c r="C23" s="51" t="s">
        <v>150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>
      <c r="A24" s="190"/>
      <c r="B24" s="50" t="s">
        <v>152</v>
      </c>
      <c r="C24" s="51" t="s">
        <v>150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>
      <c r="A25" s="190"/>
      <c r="B25" s="50" t="s">
        <v>153</v>
      </c>
      <c r="C25" s="51" t="s">
        <v>150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car_mg5@d.frontier-di.co.jp</cp:lastModifiedBy>
  <cp:revision/>
  <dcterms:created xsi:type="dcterms:W3CDTF">2014-01-21T01:15:59Z</dcterms:created>
  <dcterms:modified xsi:type="dcterms:W3CDTF">2024-07-22T00:32:47Z</dcterms:modified>
  <cp:category/>
  <cp:contentStatus/>
</cp:coreProperties>
</file>